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OJ Stuff\Quarterlys 30 June 2017\"/>
    </mc:Choice>
  </mc:AlternateContent>
  <bookViews>
    <workbookView xWindow="240" yWindow="240" windowWidth="21075" windowHeight="8640"/>
  </bookViews>
  <sheets>
    <sheet name="Merchant Banks" sheetId="3" r:id="rId1"/>
  </sheets>
  <externalReferences>
    <externalReference r:id="rId2"/>
    <externalReference r:id="rId3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Recover">[2]Macro1!$A$100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107" i="3" l="1"/>
  <c r="E106" i="3"/>
  <c r="E105" i="3"/>
  <c r="E103" i="3"/>
  <c r="E102" i="3"/>
  <c r="E101" i="3"/>
  <c r="E100" i="3"/>
  <c r="E99" i="3"/>
  <c r="E98" i="3"/>
  <c r="E97" i="3"/>
  <c r="E96" i="3"/>
  <c r="E95" i="3"/>
  <c r="E94" i="3"/>
  <c r="E93" i="3"/>
  <c r="D90" i="3" l="1"/>
  <c r="C90" i="3"/>
  <c r="E89" i="3"/>
  <c r="E88" i="3"/>
  <c r="E87" i="3"/>
  <c r="E86" i="3"/>
  <c r="E85" i="3"/>
  <c r="E84" i="3"/>
  <c r="E83" i="3"/>
  <c r="E81" i="3"/>
  <c r="E80" i="3"/>
  <c r="E79" i="3"/>
  <c r="D73" i="3"/>
  <c r="C73" i="3"/>
  <c r="E72" i="3"/>
  <c r="E71" i="3"/>
  <c r="E70" i="3"/>
  <c r="E69" i="3"/>
  <c r="E67" i="3"/>
  <c r="E66" i="3"/>
  <c r="E64" i="3"/>
  <c r="E63" i="3"/>
  <c r="E62" i="3"/>
  <c r="E61" i="3"/>
  <c r="E60" i="3"/>
  <c r="E58" i="3"/>
  <c r="D55" i="3"/>
  <c r="C55" i="3"/>
  <c r="E54" i="3"/>
  <c r="E53" i="3"/>
  <c r="E52" i="3"/>
  <c r="E51" i="3"/>
  <c r="E50" i="3"/>
  <c r="E49" i="3"/>
  <c r="E48" i="3"/>
  <c r="E46" i="3"/>
  <c r="E45" i="3"/>
  <c r="E44" i="3"/>
  <c r="E43" i="3"/>
  <c r="E42" i="3"/>
  <c r="E40" i="3"/>
  <c r="E39" i="3"/>
  <c r="E36" i="3"/>
  <c r="E35" i="3"/>
  <c r="E34" i="3"/>
  <c r="E33" i="3"/>
  <c r="E32" i="3"/>
  <c r="E90" i="3" l="1"/>
  <c r="E73" i="3"/>
  <c r="E55" i="3"/>
  <c r="C75" i="3"/>
  <c r="D75" i="3"/>
  <c r="E75" i="3" l="1"/>
</calcChain>
</file>

<file path=xl/sharedStrings.xml><?xml version="1.0" encoding="utf-8"?>
<sst xmlns="http://schemas.openxmlformats.org/spreadsheetml/2006/main" count="103" uniqueCount="99">
  <si>
    <t xml:space="preserve">Funds Under Management </t>
  </si>
  <si>
    <t>UNAUDITED</t>
  </si>
  <si>
    <t>PUBLISHED PURSUANT TO SECTION 64(f) OF THE BANKING SERVICES ACT</t>
  </si>
  <si>
    <t>to the Bank of Jamaica and have been attested to by the respective managements as reflecting</t>
  </si>
  <si>
    <t>J$'000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</si>
  <si>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</si>
  <si>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</si>
  <si>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</si>
  <si>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</si>
  <si>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</si>
  <si>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Other Deposit Taking Fin. Insts. in Ja.</t>
  </si>
  <si>
    <t xml:space="preserve">    Due From Overseas Banks &amp; Fin. Insts.</t>
  </si>
  <si>
    <t>Investments:</t>
  </si>
  <si>
    <t>Loans, Advances &amp; Discounts (net of prov)</t>
  </si>
  <si>
    <t>Fixed Assets (net of Depreciation)</t>
  </si>
  <si>
    <t>Other Assets</t>
  </si>
  <si>
    <t xml:space="preserve">    Other</t>
  </si>
  <si>
    <t>Contingent Accounts (Accepts., Guarantees &amp; L/Cs as per contra)</t>
  </si>
  <si>
    <t>TOTAL ASSETS</t>
  </si>
  <si>
    <t>LIABILITIES</t>
  </si>
  <si>
    <t>Deposits</t>
  </si>
  <si>
    <t xml:space="preserve">    Due To Specialised Institutions</t>
  </si>
  <si>
    <t xml:space="preserve">    Due To Other Fin. Insts. in Ja.</t>
  </si>
  <si>
    <t>Sundry Current Liabilities:</t>
  </si>
  <si>
    <t>TOTAL LIABILITIES</t>
  </si>
  <si>
    <t>REPRESENTED BY:</t>
  </si>
  <si>
    <t>Paid Up Capital:</t>
  </si>
  <si>
    <t>Reserves:</t>
  </si>
  <si>
    <t xml:space="preserve">    Statutory Reserve Fund</t>
  </si>
  <si>
    <t xml:space="preserve">    Other Revaluation Reserves</t>
  </si>
  <si>
    <t xml:space="preserve">    Other Reserves</t>
  </si>
  <si>
    <t>Prior Years' Earnings/(Deficits)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</si>
  <si>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</si>
  <si>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</si>
  <si>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</si>
  <si>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</si>
  <si>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</si>
  <si>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</si>
  <si>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</si>
  <si>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</si>
  <si>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</si>
  <si>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</si>
  <si>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</si>
  <si>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</si>
  <si>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</si>
  <si>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Qualifying Preference Shares represent preference shares included in the computation of Capital Base (See note 3 on the prudential indicators).</t>
  </si>
  <si>
    <t>ASSETS AND LIABILITIES OF MERCHANT BANKS</t>
  </si>
  <si>
    <t>These balances are taken from unaudited prudential returns submitted by the following merchant banks</t>
  </si>
  <si>
    <t>a true and fair representation of the affairs and condition of the licensees at the reporting date.</t>
  </si>
  <si>
    <t>The Bank of Jamaica does not in any way certify the accuracy or otherwise of the balances reported by the respective merchant banks.</t>
  </si>
  <si>
    <t>JMMB MB</t>
  </si>
  <si>
    <t>MF&amp;G Trust</t>
  </si>
  <si>
    <t xml:space="preserve">    Due From Commercial Banks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</si>
  <si>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</si>
  <si>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</si>
  <si>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</si>
  <si>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</si>
  <si>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</si>
  <si>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</si>
  <si>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</si>
  <si>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</si>
  <si>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From Bank of Jamaica</t>
  </si>
  <si>
    <t xml:space="preserve">    Other Counter Parties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</si>
  <si>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</si>
  <si>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Borrowings</t>
  </si>
  <si>
    <t xml:space="preserve">    Due To Bank of Jamaica </t>
  </si>
  <si>
    <t xml:space="preserve">    Due To Commercial Banks in Ja.</t>
  </si>
  <si>
    <t xml:space="preserve">    Due To Overseas Banks &amp; Financial Insts</t>
  </si>
  <si>
    <t>Securities Sold Under Repurchase Agreement:</t>
  </si>
  <si>
    <t xml:space="preserve">    To Bank of Jamaica </t>
  </si>
  <si>
    <t xml:space="preserve">    To Other Counter Parties</t>
  </si>
  <si>
    <t xml:space="preserve">    Interest Accrued</t>
  </si>
  <si>
    <t xml:space="preserve">    Accounts Payable</t>
  </si>
  <si>
    <t>Excess/(Shortfall) of Assets over Liabilities</t>
  </si>
  <si>
    <t xml:space="preserve">     Ordinary  Shares</t>
  </si>
  <si>
    <t xml:space="preserve">     Qualifying Preference Shares</t>
  </si>
  <si>
    <t xml:space="preserve">     Non Qualifying Preference Shares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</si>
  <si>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</si>
  <si>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Revaluation Reserves  Arising From Fair Value Accounting</t>
  </si>
  <si>
    <t>Unappropriated Profits/(Losses)</t>
  </si>
  <si>
    <t xml:space="preserve">   Funding by Specialised Institutions </t>
  </si>
  <si>
    <t xml:space="preserve">   Other Funding Sources</t>
  </si>
  <si>
    <t xml:space="preserve">Repos on behalf of or on-trading to clients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</si>
  <si>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</si>
  <si>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</si>
  <si>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</si>
  <si>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</si>
  <si>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>NOTES TO THE STATEMENT OF UNAUDITED ASSETS AND LIABILITIES OF MERCHANT BANKS</t>
  </si>
  <si>
    <t>KEY TO MERCHANT BANKS</t>
  </si>
  <si>
    <t xml:space="preserve">JMMB MB </t>
  </si>
  <si>
    <t xml:space="preserve">JMMB Merchant Bank Limited </t>
  </si>
  <si>
    <t xml:space="preserve">31 March </t>
  </si>
  <si>
    <t xml:space="preserve">MF&amp;G Trust </t>
  </si>
  <si>
    <t>MF&amp;G Trust &amp; Finance Limited</t>
  </si>
  <si>
    <t xml:space="preserve">31 December 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</si>
  <si>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</si>
  <si>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</si>
  <si>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>Fluctuations in market value of 'Available For Sale' assets are accounted for in 'Revaluation Reserves Arising From Fair Value Accounting' until  realized.</t>
  </si>
  <si>
    <t>AS AT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</si>
</sst>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_-* #,##0.00_-;\-* #,##0.00_-;_-* &quot;-&quot;??_-;_-@_-"/>
    <numFmt numFmtId="167" formatCode="[$-409]mmmm\-yy;@"/>
    <numFmt numFmtId="169" formatCode="#,##0;[Red]\(#,##0\)"/>
    <numFmt numFmtId="170" formatCode="d\ \ mmmm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6"/>
      <color rgb="FFFF0000"/>
      <name val="Arial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6"/>
      <color indexed="57"/>
      <name val="Arial"/>
      <family val="2"/>
    </font>
    <font>
      <b/>
      <vertAlign val="superscript"/>
      <sz val="16"/>
      <color indexed="17"/>
      <name val="Arial"/>
      <family val="2"/>
    </font>
    <font>
      <sz val="16"/>
      <color indexed="20"/>
      <name val="Arial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5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0" fillId="0" borderId="0"/>
  </cellStyleXfs>
  <cellXfs count="45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Fill="1"/>
    <xf numFmtId="0" fontId="24" fillId="0" borderId="0" xfId="0" applyFont="1" applyFill="1"/>
    <xf numFmtId="0" fontId="27" fillId="0" borderId="0" xfId="0" applyFont="1"/>
    <xf numFmtId="0" fontId="20" fillId="0" borderId="0" xfId="0" applyFont="1" applyFill="1" applyAlignment="1">
      <alignment horizontal="center"/>
    </xf>
    <xf numFmtId="38" fontId="20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Alignment="1">
      <alignment horizontal="left"/>
    </xf>
    <xf numFmtId="38" fontId="21" fillId="0" borderId="0" xfId="0" applyNumberFormat="1" applyFont="1" applyFill="1" applyAlignment="1">
      <alignment horizontal="right"/>
    </xf>
    <xf numFmtId="0" fontId="21" fillId="0" borderId="0" xfId="0" applyFont="1" applyFill="1"/>
    <xf numFmtId="0" fontId="19" fillId="0" borderId="0" xfId="0" applyFont="1" applyFill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38" fontId="21" fillId="0" borderId="0" xfId="0" applyNumberFormat="1" applyFont="1"/>
    <xf numFmtId="38" fontId="21" fillId="0" borderId="0" xfId="0" applyNumberFormat="1" applyFont="1" applyFill="1"/>
    <xf numFmtId="164" fontId="21" fillId="0" borderId="0" xfId="149" applyNumberFormat="1" applyFont="1"/>
    <xf numFmtId="38" fontId="20" fillId="0" borderId="10" xfId="0" applyNumberFormat="1" applyFont="1" applyFill="1" applyBorder="1"/>
    <xf numFmtId="10" fontId="21" fillId="0" borderId="0" xfId="149" applyNumberFormat="1" applyFont="1"/>
    <xf numFmtId="38" fontId="21" fillId="0" borderId="0" xfId="129" applyNumberFormat="1" applyFont="1" applyAlignment="1"/>
    <xf numFmtId="38" fontId="21" fillId="0" borderId="0" xfId="129" applyNumberFormat="1" applyFont="1" applyFill="1" applyAlignment="1"/>
    <xf numFmtId="169" fontId="21" fillId="0" borderId="0" xfId="0" applyNumberFormat="1" applyFont="1" applyFill="1"/>
    <xf numFmtId="169" fontId="21" fillId="0" borderId="0" xfId="0" applyNumberFormat="1" applyFont="1"/>
    <xf numFmtId="0" fontId="26" fillId="0" borderId="0" xfId="0" applyFont="1" applyFill="1" applyBorder="1"/>
    <xf numFmtId="0" fontId="26" fillId="0" borderId="0" xfId="0" applyFont="1" applyFill="1" applyAlignment="1">
      <alignment vertical="center"/>
    </xf>
    <xf numFmtId="0" fontId="21" fillId="0" borderId="0" xfId="0" applyFont="1" applyBorder="1"/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left"/>
    </xf>
    <xf numFmtId="170" fontId="20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/>
    <xf numFmtId="38" fontId="21" fillId="0" borderId="0" xfId="134" applyNumberFormat="1" applyFont="1"/>
    <xf numFmtId="38" fontId="21" fillId="0" borderId="0" xfId="134" applyNumberFormat="1" applyFont="1" applyFill="1"/>
    <xf numFmtId="38" fontId="20" fillId="0" borderId="0" xfId="0" applyNumberFormat="1" applyFont="1"/>
    <xf numFmtId="0" fontId="20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center"/>
    </xf>
    <xf numFmtId="0" fontId="20" fillId="0" borderId="0" xfId="0" quotePrefix="1" applyFont="1" applyAlignment="1">
      <alignment horizontal="left" vertical="center" wrapText="1"/>
    </xf>
    <xf numFmtId="38" fontId="20" fillId="0" borderId="0" xfId="129" applyNumberFormat="1" applyFont="1" applyAlignment="1">
      <alignment horizontal="center"/>
    </xf>
    <xf numFmtId="38" fontId="20" fillId="0" borderId="0" xfId="129" applyNumberFormat="1" applyFont="1" applyFill="1" applyAlignment="1">
      <alignment horizontal="center"/>
    </xf>
    <xf numFmtId="38" fontId="20" fillId="0" borderId="0" xfId="0" applyNumberFormat="1" applyFont="1" applyAlignment="1">
      <alignment horizontal="center"/>
    </xf>
  </cellXfs>
  <cellStyles count="16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1 2 2" xfId="14"/>
    <cellStyle name="60% - Accent1 2 3" xfId="15"/>
    <cellStyle name="60% - Accent1 3" xfId="16"/>
    <cellStyle name="60% - Accent1 3 2" xfId="17"/>
    <cellStyle name="60% - Accent1 4" xfId="18"/>
    <cellStyle name="60% - Accent1 5" xfId="19"/>
    <cellStyle name="60% - Accent2 2" xfId="20"/>
    <cellStyle name="60% - Accent2 2 2" xfId="21"/>
    <cellStyle name="60% - Accent2 2 3" xfId="22"/>
    <cellStyle name="60% - Accent2 3" xfId="23"/>
    <cellStyle name="60% - Accent2 4" xfId="24"/>
    <cellStyle name="60% - Accent2 5" xfId="25"/>
    <cellStyle name="60% - Accent3 2" xfId="26"/>
    <cellStyle name="60% - Accent3 2 2" xfId="27"/>
    <cellStyle name="60% - Accent3 2 3" xfId="28"/>
    <cellStyle name="60% - Accent3 3" xfId="29"/>
    <cellStyle name="60% - Accent3 3 2" xfId="30"/>
    <cellStyle name="60% - Accent3 4" xfId="31"/>
    <cellStyle name="60% - Accent3 5" xfId="32"/>
    <cellStyle name="60% - Accent4 2" xfId="33"/>
    <cellStyle name="60% - Accent4 2 2" xfId="34"/>
    <cellStyle name="60% - Accent4 2 3" xfId="35"/>
    <cellStyle name="60% - Accent4 3" xfId="36"/>
    <cellStyle name="60% - Accent4 3 2" xfId="37"/>
    <cellStyle name="60% - Accent4 4" xfId="38"/>
    <cellStyle name="60% - Accent4 5" xfId="39"/>
    <cellStyle name="60% - Accent5 2" xfId="40"/>
    <cellStyle name="60% - Accent5 2 2" xfId="41"/>
    <cellStyle name="60% - Accent5 2 3" xfId="42"/>
    <cellStyle name="60% - Accent5 3" xfId="43"/>
    <cellStyle name="60% - Accent5 4" xfId="44"/>
    <cellStyle name="60% - Accent5 5" xfId="45"/>
    <cellStyle name="60% - Accent6 2" xfId="46"/>
    <cellStyle name="60% - Accent6 2 2" xfId="47"/>
    <cellStyle name="60% - Accent6 2 3" xfId="48"/>
    <cellStyle name="60% - Accent6 3" xfId="49"/>
    <cellStyle name="60% - Accent6 3 2" xfId="50"/>
    <cellStyle name="60% - Accent6 4" xfId="51"/>
    <cellStyle name="60% - Accent6 5" xfId="52"/>
    <cellStyle name="Accent1 2" xfId="53"/>
    <cellStyle name="Accent1 2 2" xfId="54"/>
    <cellStyle name="Accent1 2 3" xfId="55"/>
    <cellStyle name="Accent1 3" xfId="56"/>
    <cellStyle name="Accent1 3 2" xfId="57"/>
    <cellStyle name="Accent1 4" xfId="58"/>
    <cellStyle name="Accent1 5" xfId="59"/>
    <cellStyle name="Accent2 2" xfId="60"/>
    <cellStyle name="Accent2 2 2" xfId="61"/>
    <cellStyle name="Accent2 2 3" xfId="62"/>
    <cellStyle name="Accent2 3" xfId="63"/>
    <cellStyle name="Accent2 4" xfId="64"/>
    <cellStyle name="Accent2 5" xfId="65"/>
    <cellStyle name="Accent3 2" xfId="66"/>
    <cellStyle name="Accent3 2 2" xfId="67"/>
    <cellStyle name="Accent3 2 3" xfId="68"/>
    <cellStyle name="Accent3 3" xfId="69"/>
    <cellStyle name="Accent3 4" xfId="70"/>
    <cellStyle name="Accent3 5" xfId="71"/>
    <cellStyle name="Accent4 2" xfId="72"/>
    <cellStyle name="Accent4 2 2" xfId="73"/>
    <cellStyle name="Accent4 2 3" xfId="74"/>
    <cellStyle name="Accent4 3" xfId="75"/>
    <cellStyle name="Accent4 3 2" xfId="76"/>
    <cellStyle name="Accent4 4" xfId="77"/>
    <cellStyle name="Accent4 5" xfId="78"/>
    <cellStyle name="Accent5 2" xfId="79"/>
    <cellStyle name="Accent5 2 2" xfId="80"/>
    <cellStyle name="Accent5 2 3" xfId="81"/>
    <cellStyle name="Accent5 3" xfId="82"/>
    <cellStyle name="Accent5 4" xfId="83"/>
    <cellStyle name="Accent5 5" xfId="84"/>
    <cellStyle name="Accent6 2" xfId="85"/>
    <cellStyle name="Accent6 2 2" xfId="86"/>
    <cellStyle name="Accent6 2 3" xfId="87"/>
    <cellStyle name="Accent6 3" xfId="88"/>
    <cellStyle name="Accent6 4" xfId="89"/>
    <cellStyle name="Accent6 5" xfId="90"/>
    <cellStyle name="Bad 2" xfId="91"/>
    <cellStyle name="Calculation 2" xfId="92"/>
    <cellStyle name="Check Cell 2" xfId="93"/>
    <cellStyle name="Comma [0] 2" xfId="94"/>
    <cellStyle name="Comma 10" xfId="95"/>
    <cellStyle name="Comma 11" xfId="96"/>
    <cellStyle name="Comma 12" xfId="97"/>
    <cellStyle name="Comma 13" xfId="98"/>
    <cellStyle name="Comma 14" xfId="99"/>
    <cellStyle name="Comma 15" xfId="100"/>
    <cellStyle name="Comma 16" xfId="101"/>
    <cellStyle name="Comma 17" xfId="102"/>
    <cellStyle name="Comma 2" xfId="103"/>
    <cellStyle name="Comma 3" xfId="104"/>
    <cellStyle name="Comma 3 2" xfId="105"/>
    <cellStyle name="Comma 4" xfId="106"/>
    <cellStyle name="Comma 5" xfId="107"/>
    <cellStyle name="Comma 6" xfId="108"/>
    <cellStyle name="Comma 7" xfId="109"/>
    <cellStyle name="Comma 8" xfId="110"/>
    <cellStyle name="Comma 9" xfId="111"/>
    <cellStyle name="Currency 2" xfId="112"/>
    <cellStyle name="Currency 2 2" xfId="113"/>
    <cellStyle name="Explanatory Text 2" xfId="114"/>
    <cellStyle name="Explanatory Text 2 2" xfId="115"/>
    <cellStyle name="Explanatory Text 2 3" xfId="116"/>
    <cellStyle name="Explanatory Text 3" xfId="117"/>
    <cellStyle name="Good 2" xfId="118"/>
    <cellStyle name="Heading 1 2" xfId="119"/>
    <cellStyle name="Heading 2 2" xfId="120"/>
    <cellStyle name="Heading 3 2" xfId="121"/>
    <cellStyle name="Heading 4 2" xfId="122"/>
    <cellStyle name="Input 2" xfId="123"/>
    <cellStyle name="Linked Cell 2" xfId="124"/>
    <cellStyle name="Neutral 2" xfId="125"/>
    <cellStyle name="Normal" xfId="0" builtinId="0"/>
    <cellStyle name="Normal 19" xfId="126"/>
    <cellStyle name="Normal 2" xfId="127"/>
    <cellStyle name="Normal 2 2" xfId="128"/>
    <cellStyle name="Normal 2 2 2" xfId="129"/>
    <cellStyle name="Normal 2 2 3" xfId="130"/>
    <cellStyle name="Normal 2 3" xfId="131"/>
    <cellStyle name="Normal 20" xfId="132"/>
    <cellStyle name="Normal 3" xfId="133"/>
    <cellStyle name="Normal 3 2" xfId="134"/>
    <cellStyle name="Normal 3 2 2" xfId="135"/>
    <cellStyle name="Normal 3 2 3" xfId="136"/>
    <cellStyle name="Normal 3 2 4" xfId="137"/>
    <cellStyle name="Normal 3 3" xfId="138"/>
    <cellStyle name="Normal 3 4" xfId="164"/>
    <cellStyle name="Normal 4" xfId="139"/>
    <cellStyle name="Normal 4 2" xfId="140"/>
    <cellStyle name="Normal 5" xfId="141"/>
    <cellStyle name="Note 2" xfId="142"/>
    <cellStyle name="Note 2 2" xfId="143"/>
    <cellStyle name="Note 3" xfId="144"/>
    <cellStyle name="Note 3 2" xfId="145"/>
    <cellStyle name="Note 4" xfId="146"/>
    <cellStyle name="Output 2" xfId="147"/>
    <cellStyle name="Percent 2" xfId="148"/>
    <cellStyle name="Percent 2 2" xfId="149"/>
    <cellStyle name="Percent 2 3" xfId="150"/>
    <cellStyle name="Percent 3" xfId="151"/>
    <cellStyle name="Percent 3 2" xfId="152"/>
    <cellStyle name="Percent 4" xfId="153"/>
    <cellStyle name="Percent 4 2" xfId="163"/>
    <cellStyle name="STYLE1 10" xfId="154"/>
    <cellStyle name="Title 2" xfId="155"/>
    <cellStyle name="Title 2 2" xfId="156"/>
    <cellStyle name="Title 2 3" xfId="157"/>
    <cellStyle name="Total 2" xfId="158"/>
    <cellStyle name="Total 2 2" xfId="159"/>
    <cellStyle name="Total 2 3" xfId="160"/>
    <cellStyle name="Total 3" xfId="161"/>
    <cellStyle name="Warning Text 2" xfId="162"/>
  </cellStyles>
  <dxfs count="0"/>
  <tableStyles count="0" defaultTableStyle="TableStyleMedium2" defaultPivotStyle="PivotStyleLight16"/>
  <colors>
    <mruColors>
      <color rgb="FF339966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652234</xdr:colOff>
      <xdr:row>11</xdr:row>
      <xdr:rowOff>238124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375" y="0"/>
          <a:ext cx="14145984" cy="3032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ER/MSEXCEL/CFR_RET/MONTH/FIN_INST/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ifH/Downloads/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G140"/>
  <sheetViews>
    <sheetView tabSelected="1" view="pageBreakPreview" zoomScale="60" zoomScaleNormal="100" workbookViewId="0">
      <selection activeCell="D13" sqref="D13:D14"/>
    </sheetView>
  </sheetViews>
  <sheetFormatPr defaultRowHeight="20.25" x14ac:dyDescent="0.3"/>
  <cols>
    <col min="1" max="1" width="6.85546875" style="2" customWidth="1"/>
    <col min="2" max="2" width="96.7109375" style="2" customWidth="1"/>
    <col min="3" max="3" width="31.7109375" style="2" customWidth="1"/>
    <col min="4" max="4" width="31" style="2" customWidth="1"/>
    <col min="5" max="5" width="30.5703125" style="2" customWidth="1"/>
    <col min="6" max="6" width="12.7109375" style="2" bestFit="1" customWidth="1"/>
    <col min="7" max="7" width="12.140625" style="2" bestFit="1" customWidth="1"/>
    <col min="8" max="229" width="9.140625" style="2"/>
    <col min="230" max="230" width="9.140625" style="2" customWidth="1"/>
    <col min="231" max="231" width="95.5703125" style="2" customWidth="1"/>
    <col min="232" max="234" width="24.7109375" style="2" customWidth="1"/>
    <col min="235" max="235" width="12.7109375" style="2" bestFit="1" customWidth="1"/>
    <col min="236" max="236" width="12.140625" style="2" bestFit="1" customWidth="1"/>
    <col min="237" max="237" width="65.140625" style="2" customWidth="1"/>
    <col min="238" max="238" width="19" style="2" bestFit="1" customWidth="1"/>
    <col min="239" max="239" width="17.140625" style="2" bestFit="1" customWidth="1"/>
    <col min="240" max="240" width="19" style="2" bestFit="1" customWidth="1"/>
    <col min="241" max="241" width="9.140625" style="2"/>
    <col min="242" max="242" width="12.28515625" style="2" bestFit="1" customWidth="1"/>
    <col min="243" max="243" width="17.140625" style="2" bestFit="1" customWidth="1"/>
    <col min="244" max="244" width="12.28515625" style="2" bestFit="1" customWidth="1"/>
    <col min="245" max="245" width="12.7109375" style="2" bestFit="1" customWidth="1"/>
    <col min="246" max="246" width="12.7109375" style="2" customWidth="1"/>
    <col min="247" max="247" width="17.140625" style="2" bestFit="1" customWidth="1"/>
    <col min="248" max="248" width="14.85546875" style="2" customWidth="1"/>
    <col min="249" max="16384" width="9.140625" style="2"/>
  </cols>
  <sheetData>
    <row r="13" spans="2:7" x14ac:dyDescent="0.3">
      <c r="E13" s="4"/>
    </row>
    <row r="14" spans="2:7" ht="21" customHeight="1" x14ac:dyDescent="0.3">
      <c r="B14" s="42" t="s">
        <v>1</v>
      </c>
      <c r="C14" s="42"/>
      <c r="D14" s="42"/>
      <c r="E14" s="42"/>
      <c r="F14" s="42"/>
      <c r="G14" s="42"/>
    </row>
    <row r="15" spans="2:7" ht="21.75" customHeight="1" x14ac:dyDescent="0.3">
      <c r="B15" s="42" t="s">
        <v>46</v>
      </c>
      <c r="C15" s="42"/>
      <c r="D15" s="42"/>
      <c r="E15" s="42"/>
      <c r="F15" s="42"/>
      <c r="G15" s="42"/>
    </row>
    <row r="16" spans="2:7" ht="21.75" customHeight="1" x14ac:dyDescent="0.3">
      <c r="B16" s="43" t="s">
        <v>2</v>
      </c>
      <c r="C16" s="43"/>
      <c r="D16" s="43"/>
      <c r="E16" s="43"/>
      <c r="F16" s="43"/>
      <c r="G16" s="43"/>
    </row>
    <row r="17" spans="2:7" ht="24" customHeight="1" x14ac:dyDescent="0.3">
      <c r="B17" s="44" t="s">
        <v>98</v>
      </c>
      <c r="C17" s="44"/>
      <c r="D17" s="44"/>
      <c r="E17" s="44"/>
      <c r="F17" s="44"/>
      <c r="G17" s="44"/>
    </row>
    <row r="18" spans="2:7" ht="18" customHeight="1" x14ac:dyDescent="0.3">
      <c r="B18" s="44"/>
      <c r="C18" s="44"/>
      <c r="D18" s="44"/>
      <c r="E18" s="44"/>
    </row>
    <row r="19" spans="2:7" ht="18" customHeight="1" x14ac:dyDescent="0.3">
      <c r="B19" s="2" t="s">
        <v>47</v>
      </c>
      <c r="C19" s="5"/>
      <c r="D19" s="6"/>
      <c r="E19" s="7"/>
    </row>
    <row r="20" spans="2:7" ht="18" customHeight="1" x14ac:dyDescent="0.3">
      <c r="B20" s="2" t="s">
        <v>3</v>
      </c>
      <c r="D20" s="6"/>
      <c r="E20" s="7"/>
    </row>
    <row r="21" spans="2:7" ht="20.25" customHeight="1" x14ac:dyDescent="0.3">
      <c r="B21" s="2" t="s">
        <v>48</v>
      </c>
      <c r="D21" s="8"/>
      <c r="E21" s="7"/>
    </row>
    <row r="22" spans="2:7" ht="21.75" customHeight="1" x14ac:dyDescent="0.3">
      <c r="B22" s="9" t="s">
        <v>49</v>
      </c>
      <c r="C22" s="1"/>
      <c r="D22" s="7"/>
      <c r="E22" s="7"/>
    </row>
    <row r="23" spans="2:7" ht="21.75" customHeight="1" x14ac:dyDescent="0.3">
      <c r="B23" s="9"/>
      <c r="C23" s="1"/>
      <c r="D23" s="7"/>
      <c r="E23" s="7"/>
    </row>
    <row r="24" spans="2:7" ht="18" customHeight="1" x14ac:dyDescent="0.3">
      <c r="B24" s="7"/>
      <c r="C24" s="7"/>
      <c r="D24" s="7"/>
      <c r="E24" s="7"/>
    </row>
    <row r="25" spans="2:7" ht="18" customHeight="1" x14ac:dyDescent="0.3">
      <c r="B25" s="7"/>
      <c r="C25" s="7"/>
      <c r="E25" s="7"/>
    </row>
    <row r="26" spans="2:7" ht="18" customHeight="1" x14ac:dyDescent="0.3">
      <c r="B26" s="7"/>
      <c r="C26" s="7"/>
      <c r="D26" s="7" t="s">
        <v>4</v>
      </c>
      <c r="E26" s="7"/>
    </row>
    <row r="27" spans="2:7" ht="18" customHeight="1" x14ac:dyDescent="0.3">
      <c r="B27" s="10"/>
      <c r="C27" s="11"/>
      <c r="D27" s="11"/>
      <c r="E27" s="12"/>
    </row>
    <row r="28" spans="2:7" s="13" customFormat="1" ht="18" customHeight="1" x14ac:dyDescent="0.3">
      <c r="B28" s="14"/>
      <c r="C28" s="15" t="s">
        <v>50</v>
      </c>
      <c r="D28" s="15" t="s">
        <v>51</v>
      </c>
      <c r="E28" s="15" t="s">
        <v>5</v>
      </c>
    </row>
    <row r="29" spans="2:7" ht="18" customHeight="1" x14ac:dyDescent="0.3">
      <c r="B29" s="11"/>
      <c r="C29" s="11"/>
      <c r="D29" s="11"/>
      <c r="E29" s="11"/>
    </row>
    <row r="30" spans="2:7" ht="18" customHeight="1" x14ac:dyDescent="0.3">
      <c r="B30" s="1" t="s">
        <v>6</v>
      </c>
      <c r="E30" s="11"/>
    </row>
    <row r="31" spans="2:7" ht="23.25" customHeight="1" x14ac:dyDescent="0.3">
      <c r="B31" s="1" t="s">
        <v>7</v>
      </c>
      <c r="C31" s="16"/>
      <c r="D31" s="16"/>
      <c r="E31" s="17"/>
    </row>
    <row r="32" spans="2:7" ht="21.75" customHeight="1" x14ac:dyDescent="0.3">
      <c r="B32" s="2" t="s">
        <v>8</v>
      </c>
      <c r="C32" s="16">
        <v>217000</v>
      </c>
      <c r="D32" s="16">
        <v>26</v>
      </c>
      <c r="E32" s="17">
        <f>SUM(C32:D32)</f>
        <v>217026</v>
      </c>
      <c r="F32" s="16"/>
    </row>
    <row r="33" spans="1:5" ht="20.25" customHeight="1" x14ac:dyDescent="0.3">
      <c r="B33" s="2" t="s">
        <v>9</v>
      </c>
      <c r="C33" s="16">
        <v>3081619</v>
      </c>
      <c r="D33" s="16">
        <v>204291</v>
      </c>
      <c r="E33" s="17">
        <f t="shared" ref="E33:E36" si="0">SUM(C33:D33)</f>
        <v>3285910</v>
      </c>
    </row>
    <row r="34" spans="1:5" ht="19.5" customHeight="1" x14ac:dyDescent="0.3">
      <c r="B34" s="2" t="s">
        <v>52</v>
      </c>
      <c r="C34" s="16">
        <v>102115</v>
      </c>
      <c r="D34" s="16">
        <v>6339</v>
      </c>
      <c r="E34" s="17">
        <f t="shared" si="0"/>
        <v>108454</v>
      </c>
    </row>
    <row r="35" spans="1:5" ht="18.75" customHeight="1" x14ac:dyDescent="0.3">
      <c r="B35" s="2" t="s">
        <v>10</v>
      </c>
      <c r="C35" s="16">
        <v>374583</v>
      </c>
      <c r="D35" s="16">
        <v>228072</v>
      </c>
      <c r="E35" s="17">
        <f t="shared" si="0"/>
        <v>602655</v>
      </c>
    </row>
    <row r="36" spans="1:5" ht="18.75" customHeight="1" x14ac:dyDescent="0.3">
      <c r="B36" s="2" t="s">
        <v>11</v>
      </c>
      <c r="C36" s="16">
        <v>2669746</v>
      </c>
      <c r="D36" s="16">
        <v>0</v>
      </c>
      <c r="E36" s="17">
        <f t="shared" si="0"/>
        <v>2669746</v>
      </c>
    </row>
    <row r="37" spans="1:5" ht="18" customHeight="1" x14ac:dyDescent="0.3">
      <c r="B37" s="1" t="s">
        <v>12</v>
      </c>
      <c r="C37" s="16"/>
      <c r="D37" s="16"/>
      <c r="E37" s="17"/>
    </row>
    <row r="38" spans="1:5" ht="19.5" customHeight="1" x14ac:dyDescent="0.3">
      <c r="A38" s="1"/>
      <c r="B38" s="2" t="s">
        <v>53</v>
      </c>
      <c r="C38" s="16"/>
      <c r="D38" s="16"/>
      <c r="E38" s="17"/>
    </row>
    <row r="39" spans="1:5" ht="19.5" customHeight="1" x14ac:dyDescent="0.3">
      <c r="B39" s="2" t="s">
        <v>54</v>
      </c>
      <c r="C39" s="36">
        <v>658256</v>
      </c>
      <c r="D39" s="37">
        <v>500</v>
      </c>
      <c r="E39" s="17">
        <f t="shared" ref="E39:E54" si="1">SUM(C39:D39)</f>
        <v>658756</v>
      </c>
    </row>
    <row r="40" spans="1:5" ht="19.5" customHeight="1" x14ac:dyDescent="0.3">
      <c r="B40" s="2" t="s">
        <v>55</v>
      </c>
      <c r="C40" s="36">
        <v>4676976</v>
      </c>
      <c r="D40" s="37">
        <v>101223</v>
      </c>
      <c r="E40" s="17">
        <f t="shared" si="1"/>
        <v>4778199</v>
      </c>
    </row>
    <row r="41" spans="1:5" ht="21.75" customHeight="1" x14ac:dyDescent="0.3">
      <c r="B41" s="2" t="s">
        <v>56</v>
      </c>
      <c r="C41" s="16"/>
      <c r="D41" s="16"/>
      <c r="E41" s="17"/>
    </row>
    <row r="42" spans="1:5" ht="24" customHeight="1" x14ac:dyDescent="0.3">
      <c r="B42" s="2" t="s">
        <v>54</v>
      </c>
      <c r="C42" s="16">
        <v>650000</v>
      </c>
      <c r="D42" s="16">
        <v>0</v>
      </c>
      <c r="E42" s="17">
        <f t="shared" si="1"/>
        <v>650000</v>
      </c>
    </row>
    <row r="43" spans="1:5" ht="21.75" customHeight="1" x14ac:dyDescent="0.3">
      <c r="B43" s="2" t="s">
        <v>55</v>
      </c>
      <c r="C43" s="17">
        <v>0</v>
      </c>
      <c r="D43" s="10">
        <v>60221</v>
      </c>
      <c r="E43" s="17">
        <f t="shared" si="1"/>
        <v>60221</v>
      </c>
    </row>
    <row r="44" spans="1:5" ht="21" customHeight="1" x14ac:dyDescent="0.3">
      <c r="B44" s="2" t="s">
        <v>57</v>
      </c>
      <c r="C44" s="16">
        <v>0</v>
      </c>
      <c r="D44" s="16">
        <v>0</v>
      </c>
      <c r="E44" s="17">
        <f t="shared" si="1"/>
        <v>0</v>
      </c>
    </row>
    <row r="45" spans="1:5" ht="21.75" customHeight="1" x14ac:dyDescent="0.3">
      <c r="B45" s="2" t="s">
        <v>58</v>
      </c>
      <c r="C45" s="16">
        <v>0</v>
      </c>
      <c r="D45" s="16">
        <v>0</v>
      </c>
      <c r="E45" s="17">
        <f t="shared" si="1"/>
        <v>0</v>
      </c>
    </row>
    <row r="46" spans="1:5" ht="21.75" customHeight="1" x14ac:dyDescent="0.3">
      <c r="B46" s="2" t="s">
        <v>59</v>
      </c>
      <c r="C46" s="17">
        <v>358804</v>
      </c>
      <c r="D46" s="17">
        <v>0</v>
      </c>
      <c r="E46" s="17">
        <f t="shared" si="1"/>
        <v>358804</v>
      </c>
    </row>
    <row r="47" spans="1:5" ht="19.5" customHeight="1" x14ac:dyDescent="0.3">
      <c r="B47" s="2" t="s">
        <v>60</v>
      </c>
      <c r="C47" s="16"/>
      <c r="D47" s="16"/>
      <c r="E47" s="17"/>
    </row>
    <row r="48" spans="1:5" ht="21" customHeight="1" x14ac:dyDescent="0.3">
      <c r="B48" s="2" t="s">
        <v>61</v>
      </c>
      <c r="C48" s="16">
        <v>0</v>
      </c>
      <c r="D48" s="16">
        <v>0</v>
      </c>
      <c r="E48" s="17">
        <f t="shared" si="1"/>
        <v>0</v>
      </c>
    </row>
    <row r="49" spans="2:7" ht="21.75" customHeight="1" x14ac:dyDescent="0.3">
      <c r="B49" s="2" t="s">
        <v>62</v>
      </c>
      <c r="C49" s="16">
        <v>3098595</v>
      </c>
      <c r="D49" s="16">
        <v>302328</v>
      </c>
      <c r="E49" s="17">
        <f t="shared" si="1"/>
        <v>3400923</v>
      </c>
    </row>
    <row r="50" spans="2:7" ht="21" customHeight="1" x14ac:dyDescent="0.3">
      <c r="B50" s="1" t="s">
        <v>13</v>
      </c>
      <c r="C50" s="16">
        <v>19804291</v>
      </c>
      <c r="D50" s="16">
        <v>939777</v>
      </c>
      <c r="E50" s="17">
        <f t="shared" si="1"/>
        <v>20744068</v>
      </c>
    </row>
    <row r="51" spans="2:7" ht="24" customHeight="1" x14ac:dyDescent="0.3">
      <c r="B51" s="1" t="s">
        <v>63</v>
      </c>
      <c r="C51" s="16">
        <v>352794</v>
      </c>
      <c r="D51" s="16">
        <v>20007</v>
      </c>
      <c r="E51" s="17">
        <f t="shared" si="1"/>
        <v>372801</v>
      </c>
      <c r="F51" s="16"/>
      <c r="G51" s="16"/>
    </row>
    <row r="52" spans="2:7" ht="22.5" customHeight="1" x14ac:dyDescent="0.3">
      <c r="B52" s="1" t="s">
        <v>14</v>
      </c>
      <c r="C52" s="16">
        <v>325503</v>
      </c>
      <c r="D52" s="16">
        <v>2366</v>
      </c>
      <c r="E52" s="17">
        <f t="shared" si="1"/>
        <v>327869</v>
      </c>
      <c r="F52" s="18"/>
    </row>
    <row r="53" spans="2:7" ht="24.75" customHeight="1" x14ac:dyDescent="0.3">
      <c r="B53" s="1" t="s">
        <v>15</v>
      </c>
      <c r="C53" s="16">
        <v>100406</v>
      </c>
      <c r="D53" s="16">
        <v>67315</v>
      </c>
      <c r="E53" s="17">
        <f t="shared" si="1"/>
        <v>167721</v>
      </c>
    </row>
    <row r="54" spans="2:7" ht="21.75" customHeight="1" x14ac:dyDescent="0.3">
      <c r="B54" s="2" t="s">
        <v>17</v>
      </c>
      <c r="C54" s="16">
        <v>221530</v>
      </c>
      <c r="D54" s="16">
        <v>36697</v>
      </c>
      <c r="E54" s="17">
        <f t="shared" si="1"/>
        <v>258227</v>
      </c>
      <c r="F54" s="16"/>
    </row>
    <row r="55" spans="2:7" ht="21.75" customHeight="1" thickBot="1" x14ac:dyDescent="0.35">
      <c r="B55" s="3" t="s">
        <v>18</v>
      </c>
      <c r="C55" s="19">
        <f>SUM(C32:C54)</f>
        <v>36692218</v>
      </c>
      <c r="D55" s="19">
        <f t="shared" ref="D55:E55" si="2">SUM(D32:D54)</f>
        <v>1969162</v>
      </c>
      <c r="E55" s="19">
        <f t="shared" si="2"/>
        <v>38661380</v>
      </c>
      <c r="F55" s="20"/>
    </row>
    <row r="56" spans="2:7" ht="19.5" customHeight="1" thickTop="1" x14ac:dyDescent="0.3">
      <c r="C56" s="16"/>
      <c r="D56" s="16"/>
      <c r="E56" s="17"/>
    </row>
    <row r="57" spans="2:7" ht="18" customHeight="1" x14ac:dyDescent="0.3">
      <c r="B57" s="1" t="s">
        <v>19</v>
      </c>
      <c r="C57" s="16"/>
      <c r="D57" s="16"/>
      <c r="E57" s="17"/>
    </row>
    <row r="58" spans="2:7" ht="21.75" customHeight="1" x14ac:dyDescent="0.3">
      <c r="B58" s="1" t="s">
        <v>20</v>
      </c>
      <c r="C58" s="37">
        <v>21662739</v>
      </c>
      <c r="D58" s="37">
        <v>1493107</v>
      </c>
      <c r="E58" s="17">
        <f t="shared" ref="E58:E72" si="3">SUM(C58:D58)</f>
        <v>23155846</v>
      </c>
    </row>
    <row r="59" spans="2:7" ht="19.5" customHeight="1" x14ac:dyDescent="0.3">
      <c r="B59" s="1" t="s">
        <v>64</v>
      </c>
      <c r="C59" s="16"/>
      <c r="D59" s="16"/>
      <c r="E59" s="17"/>
    </row>
    <row r="60" spans="2:7" ht="21.75" customHeight="1" x14ac:dyDescent="0.3">
      <c r="B60" s="2" t="s">
        <v>65</v>
      </c>
      <c r="C60" s="37">
        <v>877822</v>
      </c>
      <c r="D60" s="37">
        <v>0</v>
      </c>
      <c r="E60" s="17">
        <f t="shared" si="3"/>
        <v>877822</v>
      </c>
    </row>
    <row r="61" spans="2:7" ht="18.75" customHeight="1" x14ac:dyDescent="0.3">
      <c r="B61" s="11" t="s">
        <v>66</v>
      </c>
      <c r="C61" s="17">
        <v>1025040</v>
      </c>
      <c r="D61" s="17">
        <v>0</v>
      </c>
      <c r="E61" s="17">
        <f t="shared" si="3"/>
        <v>1025040</v>
      </c>
    </row>
    <row r="62" spans="2:7" ht="22.5" customHeight="1" x14ac:dyDescent="0.3">
      <c r="B62" s="11" t="s">
        <v>21</v>
      </c>
      <c r="C62" s="17">
        <v>390565</v>
      </c>
      <c r="D62" s="17">
        <v>0</v>
      </c>
      <c r="E62" s="17">
        <f t="shared" si="3"/>
        <v>390565</v>
      </c>
    </row>
    <row r="63" spans="2:7" ht="18.75" customHeight="1" x14ac:dyDescent="0.3">
      <c r="B63" s="11" t="s">
        <v>22</v>
      </c>
      <c r="C63" s="17">
        <v>0</v>
      </c>
      <c r="D63" s="17">
        <v>0</v>
      </c>
      <c r="E63" s="17">
        <f t="shared" si="3"/>
        <v>0</v>
      </c>
    </row>
    <row r="64" spans="2:7" ht="19.5" customHeight="1" x14ac:dyDescent="0.3">
      <c r="B64" s="2" t="s">
        <v>67</v>
      </c>
      <c r="C64" s="17">
        <v>883649</v>
      </c>
      <c r="D64" s="16">
        <v>0</v>
      </c>
      <c r="E64" s="17">
        <f t="shared" si="3"/>
        <v>883649</v>
      </c>
    </row>
    <row r="65" spans="2:5" ht="20.25" customHeight="1" x14ac:dyDescent="0.3">
      <c r="B65" s="2" t="s">
        <v>68</v>
      </c>
      <c r="C65" s="16"/>
      <c r="D65" s="16"/>
      <c r="E65" s="17"/>
    </row>
    <row r="66" spans="2:5" ht="21.75" customHeight="1" x14ac:dyDescent="0.3">
      <c r="B66" s="2" t="s">
        <v>69</v>
      </c>
      <c r="C66" s="17">
        <v>0</v>
      </c>
      <c r="D66" s="17">
        <v>0</v>
      </c>
      <c r="E66" s="17">
        <f t="shared" si="3"/>
        <v>0</v>
      </c>
    </row>
    <row r="67" spans="2:5" ht="20.25" customHeight="1" x14ac:dyDescent="0.3">
      <c r="B67" s="2" t="s">
        <v>70</v>
      </c>
      <c r="C67" s="17">
        <v>2755866</v>
      </c>
      <c r="D67" s="17">
        <v>32819</v>
      </c>
      <c r="E67" s="17">
        <f t="shared" si="3"/>
        <v>2788685</v>
      </c>
    </row>
    <row r="68" spans="2:5" ht="23.25" customHeight="1" x14ac:dyDescent="0.3">
      <c r="B68" s="1" t="s">
        <v>23</v>
      </c>
      <c r="C68" s="16"/>
      <c r="D68" s="16"/>
      <c r="E68" s="17"/>
    </row>
    <row r="69" spans="2:5" x14ac:dyDescent="0.3">
      <c r="B69" s="35" t="s">
        <v>71</v>
      </c>
      <c r="C69" s="16">
        <v>257404</v>
      </c>
      <c r="D69" s="16">
        <v>10393</v>
      </c>
      <c r="E69" s="17">
        <f t="shared" si="3"/>
        <v>267797</v>
      </c>
    </row>
    <row r="70" spans="2:5" ht="20.25" customHeight="1" x14ac:dyDescent="0.3">
      <c r="B70" s="2" t="s">
        <v>72</v>
      </c>
      <c r="C70" s="16">
        <v>473053</v>
      </c>
      <c r="D70" s="16">
        <v>236737</v>
      </c>
      <c r="E70" s="17">
        <f t="shared" si="3"/>
        <v>709790</v>
      </c>
    </row>
    <row r="71" spans="2:5" ht="20.25" customHeight="1" x14ac:dyDescent="0.3">
      <c r="B71" s="2" t="s">
        <v>16</v>
      </c>
      <c r="C71" s="16">
        <v>190985</v>
      </c>
      <c r="D71" s="16">
        <v>7022</v>
      </c>
      <c r="E71" s="17">
        <f t="shared" si="3"/>
        <v>198007</v>
      </c>
    </row>
    <row r="72" spans="2:5" s="11" customFormat="1" ht="20.25" customHeight="1" x14ac:dyDescent="0.3">
      <c r="B72" s="2" t="s">
        <v>17</v>
      </c>
      <c r="C72" s="16">
        <v>221530</v>
      </c>
      <c r="D72" s="16">
        <v>36697</v>
      </c>
      <c r="E72" s="17">
        <f t="shared" si="3"/>
        <v>258227</v>
      </c>
    </row>
    <row r="73" spans="2:5" s="11" customFormat="1" ht="21.75" customHeight="1" thickBot="1" x14ac:dyDescent="0.35">
      <c r="B73" s="3" t="s">
        <v>24</v>
      </c>
      <c r="C73" s="19">
        <f>SUM(C58:C72)</f>
        <v>28738653</v>
      </c>
      <c r="D73" s="19">
        <f>SUM(D58:D72)</f>
        <v>1816775</v>
      </c>
      <c r="E73" s="19">
        <f>SUM(E58:E72)</f>
        <v>30555428</v>
      </c>
    </row>
    <row r="74" spans="2:5" ht="21.75" customHeight="1" thickTop="1" x14ac:dyDescent="0.3"/>
    <row r="75" spans="2:5" ht="27" customHeight="1" x14ac:dyDescent="0.3">
      <c r="B75" s="1" t="s">
        <v>73</v>
      </c>
      <c r="C75" s="38">
        <f>C55-C73</f>
        <v>7953565</v>
      </c>
      <c r="D75" s="38">
        <f>D55-D73</f>
        <v>152387</v>
      </c>
      <c r="E75" s="38">
        <f>E55-E73</f>
        <v>8105952</v>
      </c>
    </row>
    <row r="76" spans="2:5" ht="14.25" customHeight="1" x14ac:dyDescent="0.3">
      <c r="C76" s="21"/>
      <c r="D76" s="21"/>
      <c r="E76" s="22"/>
    </row>
    <row r="77" spans="2:5" ht="21.75" customHeight="1" x14ac:dyDescent="0.3">
      <c r="B77" s="1" t="s">
        <v>25</v>
      </c>
      <c r="C77" s="21"/>
      <c r="D77" s="21"/>
      <c r="E77" s="22"/>
    </row>
    <row r="78" spans="2:5" ht="19.5" customHeight="1" x14ac:dyDescent="0.3">
      <c r="B78" s="1" t="s">
        <v>26</v>
      </c>
      <c r="C78" s="21"/>
      <c r="D78" s="21"/>
      <c r="E78" s="22"/>
    </row>
    <row r="79" spans="2:5" ht="24.75" customHeight="1" x14ac:dyDescent="0.3">
      <c r="B79" s="11" t="s">
        <v>74</v>
      </c>
      <c r="C79" s="17">
        <v>1732888</v>
      </c>
      <c r="D79" s="17">
        <v>17000</v>
      </c>
      <c r="E79" s="17">
        <f>SUM( C79:D79)</f>
        <v>1749888</v>
      </c>
    </row>
    <row r="80" spans="2:5" ht="21.75" customHeight="1" x14ac:dyDescent="0.3">
      <c r="B80" s="11" t="s">
        <v>75</v>
      </c>
      <c r="C80" s="17">
        <v>0</v>
      </c>
      <c r="D80" s="17">
        <v>8000</v>
      </c>
      <c r="E80" s="17">
        <f t="shared" ref="E80:E89" si="4">SUM( C80:D80)</f>
        <v>8000</v>
      </c>
    </row>
    <row r="81" spans="2:5" ht="21" customHeight="1" x14ac:dyDescent="0.3">
      <c r="B81" s="11" t="s">
        <v>76</v>
      </c>
      <c r="C81" s="17">
        <v>0</v>
      </c>
      <c r="D81" s="17">
        <v>0</v>
      </c>
      <c r="E81" s="17">
        <f t="shared" si="4"/>
        <v>0</v>
      </c>
    </row>
    <row r="82" spans="2:5" ht="21.75" customHeight="1" x14ac:dyDescent="0.3">
      <c r="B82" s="1" t="s">
        <v>27</v>
      </c>
      <c r="C82" s="17"/>
      <c r="D82" s="17"/>
      <c r="E82" s="17"/>
    </row>
    <row r="83" spans="2:5" s="11" customFormat="1" ht="20.25" customHeight="1" x14ac:dyDescent="0.3">
      <c r="B83" s="2" t="s">
        <v>28</v>
      </c>
      <c r="C83" s="17">
        <v>846026</v>
      </c>
      <c r="D83" s="17">
        <v>59945</v>
      </c>
      <c r="E83" s="17">
        <f t="shared" si="4"/>
        <v>905971</v>
      </c>
    </row>
    <row r="84" spans="2:5" ht="18.75" customHeight="1" x14ac:dyDescent="0.3">
      <c r="B84" s="2" t="s">
        <v>77</v>
      </c>
      <c r="C84" s="17">
        <v>3215442</v>
      </c>
      <c r="D84" s="17">
        <v>65000</v>
      </c>
      <c r="E84" s="17">
        <f t="shared" si="4"/>
        <v>3280442</v>
      </c>
    </row>
    <row r="85" spans="2:5" ht="21.75" customHeight="1" x14ac:dyDescent="0.3">
      <c r="B85" s="2" t="s">
        <v>78</v>
      </c>
      <c r="C85" s="23">
        <v>563717</v>
      </c>
      <c r="D85" s="23">
        <v>0</v>
      </c>
      <c r="E85" s="17">
        <f t="shared" si="4"/>
        <v>563717</v>
      </c>
    </row>
    <row r="86" spans="2:5" ht="21.75" customHeight="1" x14ac:dyDescent="0.3">
      <c r="B86" s="2" t="s">
        <v>29</v>
      </c>
      <c r="C86" s="24">
        <v>0</v>
      </c>
      <c r="D86" s="24">
        <v>0</v>
      </c>
      <c r="E86" s="17">
        <f t="shared" si="4"/>
        <v>0</v>
      </c>
    </row>
    <row r="87" spans="2:5" ht="20.25" customHeight="1" x14ac:dyDescent="0.3">
      <c r="B87" s="2" t="s">
        <v>30</v>
      </c>
      <c r="C87" s="24">
        <v>279396</v>
      </c>
      <c r="D87" s="24">
        <v>2411</v>
      </c>
      <c r="E87" s="17">
        <f t="shared" si="4"/>
        <v>281807</v>
      </c>
    </row>
    <row r="88" spans="2:5" ht="21" customHeight="1" x14ac:dyDescent="0.3">
      <c r="B88" s="2" t="s">
        <v>31</v>
      </c>
      <c r="C88" s="23">
        <v>1106686</v>
      </c>
      <c r="D88" s="23">
        <v>16102</v>
      </c>
      <c r="E88" s="17">
        <f t="shared" si="4"/>
        <v>1122788</v>
      </c>
    </row>
    <row r="89" spans="2:5" ht="19.5" customHeight="1" x14ac:dyDescent="0.3">
      <c r="B89" s="2" t="s">
        <v>79</v>
      </c>
      <c r="C89" s="23">
        <v>209410</v>
      </c>
      <c r="D89" s="23">
        <v>-16071</v>
      </c>
      <c r="E89" s="17">
        <f t="shared" si="4"/>
        <v>193339</v>
      </c>
    </row>
    <row r="90" spans="2:5" ht="24" customHeight="1" thickBot="1" x14ac:dyDescent="0.35">
      <c r="B90" s="3" t="s">
        <v>32</v>
      </c>
      <c r="C90" s="19">
        <f>SUM(C79:C89)</f>
        <v>7953565</v>
      </c>
      <c r="D90" s="19">
        <f t="shared" ref="D90:E90" si="5">SUM(D79:D89)</f>
        <v>152387</v>
      </c>
      <c r="E90" s="19">
        <f t="shared" si="5"/>
        <v>8105952</v>
      </c>
    </row>
    <row r="91" spans="2:5" ht="17.25" customHeight="1" thickTop="1" x14ac:dyDescent="0.3">
      <c r="E91" s="11"/>
    </row>
    <row r="92" spans="2:5" ht="22.5" customHeight="1" x14ac:dyDescent="0.3">
      <c r="B92" s="1" t="s">
        <v>33</v>
      </c>
      <c r="C92" s="16"/>
      <c r="D92" s="16"/>
      <c r="E92" s="17"/>
    </row>
    <row r="93" spans="2:5" ht="20.25" customHeight="1" x14ac:dyDescent="0.3">
      <c r="B93" s="2" t="s">
        <v>34</v>
      </c>
      <c r="C93" s="16">
        <v>2593110</v>
      </c>
      <c r="D93" s="16">
        <v>132141</v>
      </c>
      <c r="E93" s="17">
        <f t="shared" ref="E93:E107" si="6">SUM( C93:D93)</f>
        <v>2725251</v>
      </c>
    </row>
    <row r="94" spans="2:5" ht="22.5" customHeight="1" x14ac:dyDescent="0.3">
      <c r="B94" s="11" t="s">
        <v>80</v>
      </c>
      <c r="C94" s="17">
        <v>78248</v>
      </c>
      <c r="D94" s="17">
        <v>0</v>
      </c>
      <c r="E94" s="17">
        <f t="shared" si="6"/>
        <v>78248</v>
      </c>
    </row>
    <row r="95" spans="2:5" ht="19.5" customHeight="1" x14ac:dyDescent="0.3">
      <c r="B95" s="11" t="s">
        <v>81</v>
      </c>
      <c r="C95" s="17">
        <v>2514862</v>
      </c>
      <c r="D95" s="17">
        <v>132141</v>
      </c>
      <c r="E95" s="17">
        <f t="shared" si="6"/>
        <v>2647003</v>
      </c>
    </row>
    <row r="96" spans="2:5" ht="21.75" customHeight="1" x14ac:dyDescent="0.3">
      <c r="B96" s="2" t="s">
        <v>35</v>
      </c>
      <c r="C96" s="17">
        <v>10401772</v>
      </c>
      <c r="D96" s="17">
        <v>568063</v>
      </c>
      <c r="E96" s="17">
        <f t="shared" si="6"/>
        <v>10969835</v>
      </c>
    </row>
    <row r="97" spans="2:5" x14ac:dyDescent="0.3">
      <c r="B97" s="2" t="s">
        <v>82</v>
      </c>
      <c r="C97" s="17">
        <v>0</v>
      </c>
      <c r="D97" s="17">
        <v>0</v>
      </c>
      <c r="E97" s="17">
        <f t="shared" si="6"/>
        <v>0</v>
      </c>
    </row>
    <row r="98" spans="2:5" ht="20.25" customHeight="1" x14ac:dyDescent="0.3">
      <c r="B98" s="2" t="s">
        <v>0</v>
      </c>
      <c r="C98" s="10">
        <v>0</v>
      </c>
      <c r="D98" s="10">
        <v>0</v>
      </c>
      <c r="E98" s="17">
        <f t="shared" si="6"/>
        <v>0</v>
      </c>
    </row>
    <row r="99" spans="2:5" ht="18" customHeight="1" x14ac:dyDescent="0.3">
      <c r="B99" s="2" t="s">
        <v>36</v>
      </c>
      <c r="C99" s="17">
        <v>0</v>
      </c>
      <c r="D99" s="17">
        <v>0</v>
      </c>
      <c r="E99" s="17">
        <f t="shared" si="6"/>
        <v>0</v>
      </c>
    </row>
    <row r="100" spans="2:5" x14ac:dyDescent="0.3">
      <c r="B100" s="2" t="s">
        <v>37</v>
      </c>
      <c r="C100" s="16">
        <v>154634</v>
      </c>
      <c r="D100" s="16">
        <v>139682</v>
      </c>
      <c r="E100" s="17">
        <f t="shared" si="6"/>
        <v>294316</v>
      </c>
    </row>
    <row r="101" spans="2:5" x14ac:dyDescent="0.3">
      <c r="B101" s="2" t="s">
        <v>38</v>
      </c>
      <c r="C101" s="16">
        <v>2912393</v>
      </c>
      <c r="D101" s="16">
        <v>3469</v>
      </c>
      <c r="E101" s="17">
        <f t="shared" si="6"/>
        <v>2915862</v>
      </c>
    </row>
    <row r="102" spans="2:5" x14ac:dyDescent="0.3">
      <c r="B102" s="2" t="s">
        <v>83</v>
      </c>
      <c r="C102" s="16">
        <v>5114860</v>
      </c>
      <c r="D102" s="16">
        <v>721653</v>
      </c>
      <c r="E102" s="17">
        <f t="shared" si="6"/>
        <v>5836513</v>
      </c>
    </row>
    <row r="103" spans="2:5" x14ac:dyDescent="0.3">
      <c r="B103" s="2" t="s">
        <v>39</v>
      </c>
      <c r="C103" s="16">
        <v>2010661</v>
      </c>
      <c r="D103" s="16">
        <v>114349</v>
      </c>
      <c r="E103" s="17">
        <f t="shared" si="6"/>
        <v>2125010</v>
      </c>
    </row>
    <row r="104" spans="2:5" x14ac:dyDescent="0.3">
      <c r="B104" s="2" t="s">
        <v>40</v>
      </c>
      <c r="C104" s="16"/>
      <c r="D104" s="16"/>
      <c r="E104" s="17"/>
    </row>
    <row r="105" spans="2:5" x14ac:dyDescent="0.3">
      <c r="B105" s="2" t="s">
        <v>84</v>
      </c>
      <c r="C105" s="16">
        <v>123641</v>
      </c>
      <c r="D105" s="16">
        <v>0</v>
      </c>
      <c r="E105" s="17">
        <f t="shared" si="6"/>
        <v>123641</v>
      </c>
    </row>
    <row r="106" spans="2:5" x14ac:dyDescent="0.3">
      <c r="B106" s="2" t="s">
        <v>85</v>
      </c>
      <c r="C106" s="16">
        <v>193908</v>
      </c>
      <c r="D106" s="16">
        <v>2411</v>
      </c>
      <c r="E106" s="17">
        <f t="shared" si="6"/>
        <v>196319</v>
      </c>
    </row>
    <row r="107" spans="2:5" ht="18" customHeight="1" x14ac:dyDescent="0.3">
      <c r="B107" s="2" t="s">
        <v>86</v>
      </c>
      <c r="C107" s="16">
        <v>1064</v>
      </c>
      <c r="D107" s="16">
        <v>0</v>
      </c>
      <c r="E107" s="17">
        <f t="shared" si="6"/>
        <v>1064</v>
      </c>
    </row>
    <row r="108" spans="2:5" ht="18" customHeight="1" x14ac:dyDescent="0.3">
      <c r="C108" s="17"/>
      <c r="D108" s="17"/>
      <c r="E108" s="17"/>
    </row>
    <row r="109" spans="2:5" ht="16.5" customHeight="1" x14ac:dyDescent="0.3">
      <c r="C109" s="16"/>
      <c r="D109" s="16"/>
      <c r="E109" s="17"/>
    </row>
    <row r="110" spans="2:5" ht="16.5" customHeight="1" x14ac:dyDescent="0.3">
      <c r="C110" s="16"/>
      <c r="D110" s="16"/>
      <c r="E110" s="17"/>
    </row>
    <row r="111" spans="2:5" ht="25.5" customHeight="1" x14ac:dyDescent="0.3">
      <c r="B111" s="40" t="s">
        <v>87</v>
      </c>
      <c r="C111" s="40"/>
      <c r="D111" s="40"/>
      <c r="E111" s="40"/>
    </row>
    <row r="112" spans="2:5" ht="30.75" customHeight="1" x14ac:dyDescent="0.3">
      <c r="B112" s="40" t="s">
        <v>98</v>
      </c>
      <c r="C112" s="40"/>
      <c r="D112" s="40"/>
      <c r="E112" s="40"/>
    </row>
    <row r="113" spans="1:7" ht="18" customHeight="1" x14ac:dyDescent="0.3">
      <c r="C113" s="16"/>
      <c r="D113" s="16"/>
      <c r="E113" s="17"/>
    </row>
    <row r="114" spans="1:7" ht="18" customHeight="1" x14ac:dyDescent="0.3">
      <c r="C114" s="16"/>
      <c r="D114" s="16"/>
      <c r="E114" s="17"/>
    </row>
    <row r="115" spans="1:7" ht="18" customHeight="1" x14ac:dyDescent="0.3">
      <c r="B115" s="25" t="s">
        <v>88</v>
      </c>
      <c r="C115" s="16"/>
      <c r="E115" s="26" t="s">
        <v>41</v>
      </c>
      <c r="F115" s="26"/>
      <c r="G115" s="27"/>
    </row>
    <row r="116" spans="1:7" ht="18" customHeight="1" x14ac:dyDescent="0.3">
      <c r="C116" s="16"/>
      <c r="D116" s="16"/>
      <c r="G116" s="27"/>
    </row>
    <row r="117" spans="1:7" ht="24" customHeight="1" x14ac:dyDescent="0.3">
      <c r="B117" s="28" t="s">
        <v>89</v>
      </c>
      <c r="C117" s="3" t="s">
        <v>90</v>
      </c>
      <c r="E117" s="29" t="s">
        <v>91</v>
      </c>
      <c r="F117" s="30"/>
      <c r="G117" s="27"/>
    </row>
    <row r="118" spans="1:7" ht="18" customHeight="1" x14ac:dyDescent="0.3">
      <c r="B118" s="28"/>
      <c r="C118" s="3"/>
      <c r="E118" s="31"/>
      <c r="F118" s="11"/>
      <c r="G118" s="27"/>
    </row>
    <row r="119" spans="1:7" ht="23.25" customHeight="1" x14ac:dyDescent="0.3">
      <c r="B119" s="28" t="s">
        <v>92</v>
      </c>
      <c r="C119" s="28" t="s">
        <v>93</v>
      </c>
      <c r="E119" s="29" t="s">
        <v>94</v>
      </c>
      <c r="F119" s="30"/>
      <c r="G119" s="27"/>
    </row>
    <row r="120" spans="1:7" ht="18" customHeight="1" x14ac:dyDescent="0.3">
      <c r="C120" s="16"/>
      <c r="D120" s="16"/>
      <c r="G120" s="27"/>
    </row>
    <row r="121" spans="1:7" ht="18" customHeight="1" x14ac:dyDescent="0.3">
      <c r="C121" s="16"/>
      <c r="D121" s="16"/>
      <c r="E121" s="17"/>
    </row>
    <row r="122" spans="1:7" ht="18" customHeight="1" x14ac:dyDescent="0.3">
      <c r="C122" s="16"/>
      <c r="D122" s="16"/>
      <c r="E122" s="17"/>
    </row>
    <row r="123" spans="1:7" ht="18" customHeight="1" x14ac:dyDescent="0.3">
      <c r="B123" s="25" t="s">
        <v>95</v>
      </c>
      <c r="C123" s="16"/>
      <c r="D123" s="16"/>
      <c r="E123" s="17"/>
    </row>
    <row r="124" spans="1:7" ht="18" customHeight="1" x14ac:dyDescent="0.3">
      <c r="C124" s="16"/>
      <c r="D124" s="16"/>
      <c r="E124" s="17"/>
    </row>
    <row r="125" spans="1:7" ht="48.75" customHeight="1" x14ac:dyDescent="0.3">
      <c r="A125" s="32">
        <v>1</v>
      </c>
      <c r="B125" s="39" t="s">
        <v>96</v>
      </c>
      <c r="C125" s="39"/>
      <c r="D125" s="39"/>
      <c r="E125" s="39"/>
      <c r="F125" s="39"/>
      <c r="G125" s="39"/>
    </row>
    <row r="126" spans="1:7" ht="18" customHeight="1" x14ac:dyDescent="0.3">
      <c r="C126" s="16"/>
      <c r="D126" s="16"/>
      <c r="E126" s="17"/>
    </row>
    <row r="127" spans="1:7" ht="42.75" customHeight="1" x14ac:dyDescent="0.3">
      <c r="A127" s="32">
        <v>2</v>
      </c>
      <c r="B127" s="41" t="s">
        <v>42</v>
      </c>
      <c r="C127" s="39"/>
      <c r="D127" s="39"/>
      <c r="E127" s="39"/>
      <c r="F127" s="39"/>
      <c r="G127" s="39"/>
    </row>
    <row r="128" spans="1:7" ht="18" customHeight="1" x14ac:dyDescent="0.3">
      <c r="C128" s="16"/>
      <c r="D128" s="16"/>
      <c r="E128" s="17"/>
    </row>
    <row r="129" spans="1:7" ht="36.75" customHeight="1" x14ac:dyDescent="0.3">
      <c r="A129" s="33">
        <v>3</v>
      </c>
      <c r="B129" s="41" t="s">
        <v>43</v>
      </c>
      <c r="C129" s="39"/>
      <c r="D129" s="39"/>
      <c r="E129" s="39"/>
      <c r="F129" s="39"/>
      <c r="G129" s="39"/>
    </row>
    <row r="130" spans="1:7" ht="18" customHeight="1" x14ac:dyDescent="0.3">
      <c r="B130" s="39"/>
      <c r="C130" s="39"/>
      <c r="D130" s="39"/>
      <c r="E130" s="39"/>
      <c r="F130" s="39"/>
      <c r="G130" s="39"/>
    </row>
    <row r="131" spans="1:7" ht="45" customHeight="1" x14ac:dyDescent="0.3">
      <c r="A131" s="32">
        <v>4</v>
      </c>
      <c r="B131" s="39" t="s">
        <v>44</v>
      </c>
      <c r="C131" s="39"/>
      <c r="D131" s="39"/>
      <c r="E131" s="39"/>
      <c r="F131" s="39"/>
      <c r="G131" s="39"/>
    </row>
    <row r="132" spans="1:7" ht="18" customHeight="1" x14ac:dyDescent="0.3">
      <c r="C132" s="16"/>
      <c r="D132" s="16"/>
      <c r="E132" s="17"/>
    </row>
    <row r="133" spans="1:7" ht="43.5" customHeight="1" x14ac:dyDescent="0.3">
      <c r="A133" s="32">
        <v>5</v>
      </c>
      <c r="B133" s="39" t="s">
        <v>97</v>
      </c>
      <c r="C133" s="39"/>
      <c r="D133" s="39"/>
      <c r="E133" s="39"/>
      <c r="F133" s="39"/>
      <c r="G133" s="39"/>
    </row>
    <row r="134" spans="1:7" ht="18" customHeight="1" x14ac:dyDescent="0.3">
      <c r="A134" s="32"/>
      <c r="C134" s="16"/>
      <c r="D134" s="16"/>
      <c r="E134" s="17"/>
    </row>
    <row r="135" spans="1:7" ht="44.25" customHeight="1" x14ac:dyDescent="0.3">
      <c r="A135" s="32">
        <v>6</v>
      </c>
      <c r="B135" s="39" t="s">
        <v>45</v>
      </c>
      <c r="C135" s="39"/>
      <c r="D135" s="39"/>
      <c r="E135" s="39"/>
      <c r="F135" s="39"/>
      <c r="G135" s="39"/>
    </row>
    <row r="136" spans="1:7" ht="18" customHeight="1" x14ac:dyDescent="0.3">
      <c r="C136" s="16"/>
      <c r="D136" s="16"/>
      <c r="E136" s="17"/>
    </row>
    <row r="137" spans="1:7" ht="18" customHeight="1" x14ac:dyDescent="0.3">
      <c r="B137" s="34"/>
      <c r="C137" s="34"/>
      <c r="D137" s="34"/>
      <c r="E137" s="34"/>
      <c r="F137" s="34"/>
      <c r="G137" s="34"/>
    </row>
    <row r="138" spans="1:7" ht="18" customHeight="1" x14ac:dyDescent="0.3">
      <c r="B138" s="34"/>
      <c r="C138" s="34"/>
      <c r="D138" s="34"/>
      <c r="E138" s="34"/>
      <c r="F138" s="34"/>
      <c r="G138" s="34"/>
    </row>
    <row r="139" spans="1:7" ht="18" customHeight="1" x14ac:dyDescent="0.3">
      <c r="C139" s="16"/>
      <c r="D139" s="16"/>
      <c r="E139" s="17"/>
    </row>
    <row r="140" spans="1:7" ht="18" customHeight="1" x14ac:dyDescent="0.3"/>
  </sheetData>
  <mergeCells count="14">
    <mergeCell ref="B111:E111"/>
    <mergeCell ref="B14:G14"/>
    <mergeCell ref="B15:G15"/>
    <mergeCell ref="B16:G16"/>
    <mergeCell ref="B17:G17"/>
    <mergeCell ref="B18:E18"/>
    <mergeCell ref="B133:G133"/>
    <mergeCell ref="B135:G135"/>
    <mergeCell ref="B112:E112"/>
    <mergeCell ref="B125:G125"/>
    <mergeCell ref="B127:G127"/>
    <mergeCell ref="B129:G129"/>
    <mergeCell ref="B130:G130"/>
    <mergeCell ref="B131:G131"/>
  </mergeCells>
  <pageMargins left="0.7" right="0.7" top="0.75" bottom="0.75" header="0.3" footer="0.3"/>
  <pageSetup scale="35" orientation="portrait" r:id="rId1"/>
  <rowBreaks count="1" manualBreakCount="1">
    <brk id="1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Merchant Banks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Tashna Bulli</cp:lastModifiedBy>
  <cp:lastPrinted>2017-10-06T18:15:13Z</cp:lastPrinted>
  <dcterms:created xsi:type="dcterms:W3CDTF">2016-12-05T16:08:23Z</dcterms:created>
  <dcterms:modified xsi:type="dcterms:W3CDTF">2017-10-30T15:11:06Z</dcterms:modified>
</cp:coreProperties>
</file>