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Quarterly - December 2017\"/>
    </mc:Choice>
  </mc:AlternateContent>
  <bookViews>
    <workbookView xWindow="240" yWindow="180" windowWidth="21075" windowHeight="8700"/>
  </bookViews>
  <sheets>
    <sheet name="Commercial Banks" sheetId="12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'Commercial Banks'!$A$1:$K$149</definedName>
    <definedName name="PRINT_TITLES_MI">#REF!</definedName>
    <definedName name="promgraf">[3]GRAFPROM!#REF!</definedName>
    <definedName name="Recover">[4]Macro1!$A$100</definedName>
    <definedName name="Sel_Econ_Ind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K105" i="12" l="1"/>
  <c r="K104" i="12"/>
  <c r="K103" i="12"/>
  <c r="K101" i="12"/>
  <c r="K100" i="12"/>
  <c r="K99" i="12"/>
  <c r="K98" i="12"/>
  <c r="K97" i="12"/>
  <c r="K96" i="12"/>
  <c r="K95" i="12"/>
  <c r="K94" i="12"/>
  <c r="K93" i="12"/>
  <c r="K92" i="12"/>
  <c r="K91" i="12"/>
  <c r="J88" i="12"/>
  <c r="I88" i="12"/>
  <c r="H88" i="12"/>
  <c r="G88" i="12"/>
  <c r="F88" i="12"/>
  <c r="E88" i="12"/>
  <c r="D88" i="12"/>
  <c r="C88" i="12"/>
  <c r="K87" i="12"/>
  <c r="K86" i="12"/>
  <c r="K85" i="12"/>
  <c r="K84" i="12"/>
  <c r="K83" i="12"/>
  <c r="K82" i="12"/>
  <c r="K81" i="12"/>
  <c r="K79" i="12"/>
  <c r="K78" i="12"/>
  <c r="K77" i="12"/>
  <c r="J71" i="12"/>
  <c r="I71" i="12"/>
  <c r="H71" i="12"/>
  <c r="G71" i="12"/>
  <c r="F71" i="12"/>
  <c r="E71" i="12"/>
  <c r="D71" i="12"/>
  <c r="C71" i="12"/>
  <c r="K70" i="12"/>
  <c r="K69" i="12"/>
  <c r="K68" i="12"/>
  <c r="K67" i="12"/>
  <c r="K66" i="12"/>
  <c r="K64" i="12"/>
  <c r="K63" i="12"/>
  <c r="K62" i="12"/>
  <c r="K60" i="12"/>
  <c r="K59" i="12"/>
  <c r="K58" i="12"/>
  <c r="K57" i="12"/>
  <c r="K56" i="12"/>
  <c r="K54" i="12"/>
  <c r="J51" i="12"/>
  <c r="I51" i="12"/>
  <c r="H51" i="12"/>
  <c r="G51" i="12"/>
  <c r="F51" i="12"/>
  <c r="E51" i="12"/>
  <c r="D51" i="12"/>
  <c r="C51" i="12"/>
  <c r="K50" i="12"/>
  <c r="K49" i="12"/>
  <c r="K48" i="12"/>
  <c r="K46" i="12"/>
  <c r="K45" i="12"/>
  <c r="K44" i="12"/>
  <c r="K43" i="12"/>
  <c r="K42" i="12"/>
  <c r="K40" i="12"/>
  <c r="K39" i="12"/>
  <c r="K38" i="12"/>
  <c r="K37" i="12"/>
  <c r="K36" i="12"/>
  <c r="K34" i="12"/>
  <c r="K33" i="12"/>
  <c r="K30" i="12"/>
  <c r="K29" i="12"/>
  <c r="K28" i="12"/>
  <c r="K27" i="12"/>
  <c r="K26" i="12"/>
  <c r="F73" i="12" l="1"/>
  <c r="J73" i="12"/>
  <c r="C73" i="12"/>
  <c r="G73" i="12"/>
  <c r="H73" i="12"/>
  <c r="I73" i="12"/>
  <c r="K88" i="12"/>
  <c r="D73" i="12"/>
  <c r="E73" i="12"/>
  <c r="K71" i="12"/>
  <c r="K51" i="12"/>
  <c r="K73" i="12" l="1"/>
</calcChain>
</file>

<file path=xl/sharedStrings.xml><?xml version="1.0" encoding="utf-8"?>
<sst xmlns="http://schemas.openxmlformats.org/spreadsheetml/2006/main" count="126" uniqueCount="120">
  <si>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</si>
  <si>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</si>
  <si>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</si>
  <si>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</si>
  <si>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</si>
  <si>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</si>
  <si>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</si>
  <si>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</si>
  <si>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J$'000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</si>
  <si>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</si>
  <si>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</si>
  <si>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</si>
  <si>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</si>
  <si>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</si>
  <si>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</si>
  <si>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</si>
  <si>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</si>
  <si>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</si>
  <si>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</si>
  <si>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</si>
  <si>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</si>
  <si>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</si>
  <si>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</si>
  <si>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</si>
  <si>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</si>
  <si>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</si>
  <si>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Other Public Sector Securities</t>
  </si>
  <si>
    <t xml:space="preserve">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</si>
  <si>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</si>
  <si>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</si>
  <si>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</si>
  <si>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</si>
  <si>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Loans, Advances &amp; Discounts (net of prov)</t>
  </si>
  <si>
    <t>Accounts Receivable (net of prov)</t>
  </si>
  <si>
    <t>Fixed Assets (net of Depreciation)</t>
  </si>
  <si>
    <t>Other Assets</t>
  </si>
  <si>
    <t xml:space="preserve">    Items in Course of Collection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</si>
  <si>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</si>
  <si>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</si>
  <si>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</si>
  <si>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</si>
  <si>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</si>
  <si>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</si>
  <si>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</si>
  <si>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</si>
  <si>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Securities Sold Under Repurchase Agreement</t>
  </si>
  <si>
    <t xml:space="preserve">      To Bank of Jamaica</t>
  </si>
  <si>
    <t xml:space="preserve">      To Other Counter Parties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</si>
  <si>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</si>
  <si>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</si>
  <si>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</si>
  <si>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</si>
  <si>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</si>
  <si>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</si>
  <si>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</si>
  <si>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</si>
  <si>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</si>
  <si>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</si>
  <si>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</si>
  <si>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</si>
  <si>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</si>
  <si>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</si>
  <si>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</si>
  <si>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</si>
  <si>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</si>
  <si>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</si>
  <si>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</si>
  <si>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</si>
  <si>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</si>
  <si>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</si>
  <si>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</si>
  <si>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</si>
  <si>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</si>
  <si>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</si>
  <si>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</si>
  <si>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</si>
  <si>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</si>
  <si>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</si>
  <si>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</si>
  <si>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</si>
  <si>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</si>
  <si>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</si>
  <si>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</si>
  <si>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</si>
  <si>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</si>
  <si>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</si>
  <si>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</si>
  <si>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</si>
  <si>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</si>
  <si>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</si>
  <si>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</si>
  <si>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</si>
  <si>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</si>
  <si>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</si>
  <si>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</si>
  <si>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</si>
  <si>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</si>
  <si>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</si>
  <si>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</si>
  <si>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</si>
  <si>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</si>
  <si>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</si>
  <si>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</si>
  <si>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</si>
  <si>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</si>
  <si>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</si>
  <si>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 xml:space="preserve">SBJL </t>
  </si>
  <si>
    <r>
      <t xml:space="preserve">    Due To Overseas Banks &amp; Financial Insts</t>
    </r>
    <r>
      <rPr>
        <b/>
        <vertAlign val="superscript"/>
        <sz val="15"/>
        <color indexed="10"/>
        <rFont val="Arial"/>
        <family val="2"/>
      </rPr>
      <t xml:space="preserve"> </t>
    </r>
  </si>
  <si>
    <r>
      <t xml:space="preserve">    Other Borrowings</t>
    </r>
    <r>
      <rPr>
        <b/>
        <vertAlign val="superscript"/>
        <sz val="15"/>
        <color indexed="14"/>
        <rFont val="Arial"/>
        <family val="2"/>
      </rPr>
      <t xml:space="preserve"> </t>
    </r>
  </si>
  <si>
    <t>JN Bank Limited</t>
  </si>
  <si>
    <t xml:space="preserve">    Due From Commercial Banks in Ja. </t>
  </si>
  <si>
    <t xml:space="preserve">    Due From Other Deposit Taking Fin. Insts. in Ja. </t>
  </si>
  <si>
    <r>
      <t xml:space="preserve"> </t>
    </r>
    <r>
      <rPr>
        <sz val="15"/>
        <color indexed="8"/>
        <rFont val="Arial"/>
        <family val="2"/>
      </rPr>
      <t xml:space="preserve">   Due To Commercial Banks in Ja.</t>
    </r>
  </si>
  <si>
    <r>
      <t xml:space="preserve"> </t>
    </r>
    <r>
      <rPr>
        <sz val="15"/>
        <color indexed="8"/>
        <rFont val="Arial"/>
        <family val="2"/>
      </rPr>
      <t xml:space="preserve">   Due To Other Deposit Taking Insts. in Ja.</t>
    </r>
  </si>
  <si>
    <t>JNBANK</t>
  </si>
  <si>
    <r>
      <t xml:space="preserve"> Effective 1 February 2017, Jamaica National Building Society (JNBS) surrendered its licence to operate as a building society and was issued a licence in the name of JN Bank Limited, to conduct banking business as a commercial bank.</t>
    </r>
    <r>
      <rPr>
        <b/>
        <sz val="16"/>
        <color rgb="FF1F497D"/>
        <rFont val="Arial"/>
        <family val="2"/>
      </rPr>
      <t xml:space="preserve"> </t>
    </r>
    <r>
      <rPr>
        <b/>
        <sz val="16"/>
        <rFont val="Arial"/>
        <family val="2"/>
      </rPr>
      <t>As such, the number of commercial banks increased to 7.</t>
    </r>
  </si>
  <si>
    <t>JMMB Bank</t>
  </si>
  <si>
    <t>JMMB Bank (Jamaica) Limited</t>
  </si>
  <si>
    <r>
      <t xml:space="preserve"> Effective 14 August 2017, JMMB Merchant Bank Limited (JMMB MB) surrendered its licence to operate as a merchant bank and was issued a licence in the name of JMMB Bank (Jamaica) Limited, to conduct banking business as a commercial bank.</t>
    </r>
    <r>
      <rPr>
        <b/>
        <sz val="16"/>
        <color rgb="FF1F497D"/>
        <rFont val="Arial"/>
        <family val="2"/>
      </rPr>
      <t xml:space="preserve"> </t>
    </r>
    <r>
      <rPr>
        <b/>
        <sz val="16"/>
        <rFont val="Arial"/>
        <family val="2"/>
      </rPr>
      <t>As such, the number of commercial banks increased to 8.</t>
    </r>
  </si>
  <si>
    <t>AS AT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</si>
</sst>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8" formatCode="d\ \ mmmm\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5"/>
      <name val="Arial"/>
      <family val="2"/>
    </font>
    <font>
      <sz val="17"/>
      <name val="Calibri"/>
      <family val="2"/>
      <scheme val="minor"/>
    </font>
    <font>
      <b/>
      <sz val="17"/>
      <name val="Arial"/>
      <family val="2"/>
    </font>
    <font>
      <b/>
      <sz val="17"/>
      <name val="Calibri"/>
      <family val="2"/>
      <scheme val="minor"/>
    </font>
    <font>
      <sz val="17"/>
      <name val="Arial"/>
      <family val="2"/>
    </font>
    <font>
      <b/>
      <sz val="13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4.5"/>
      <color indexed="10"/>
      <name val="Arial"/>
      <family val="2"/>
    </font>
    <font>
      <sz val="10"/>
      <color indexed="12"/>
      <name val="Arial"/>
      <family val="2"/>
    </font>
    <font>
      <b/>
      <i/>
      <sz val="16"/>
      <color rgb="FF0000FF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2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  <font>
      <b/>
      <sz val="15"/>
      <color theme="1"/>
      <name val="Arial"/>
      <family val="2"/>
    </font>
    <font>
      <b/>
      <vertAlign val="superscript"/>
      <sz val="15"/>
      <color indexed="14"/>
      <name val="Arial"/>
      <family val="2"/>
    </font>
    <font>
      <sz val="15"/>
      <color indexed="8"/>
      <name val="Arial"/>
      <family val="2"/>
    </font>
    <font>
      <b/>
      <vertAlign val="superscript"/>
      <sz val="15"/>
      <color indexed="10"/>
      <name val="Arial"/>
      <family val="2"/>
    </font>
    <font>
      <b/>
      <sz val="16"/>
      <color rgb="FF1F497D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7">
    <xf numFmtId="0" fontId="0" fillId="0" borderId="0"/>
    <xf numFmtId="9" fontId="20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1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8" borderId="8" applyNumberFormat="0" applyFont="0" applyAlignment="0" applyProtection="0"/>
    <xf numFmtId="0" fontId="28" fillId="8" borderId="8" applyNumberFormat="0" applyFont="0" applyAlignment="0" applyProtection="0"/>
    <xf numFmtId="0" fontId="2" fillId="8" borderId="8" applyNumberFormat="0" applyFont="0" applyAlignment="0" applyProtection="0"/>
    <xf numFmtId="0" fontId="28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0" fillId="0" borderId="0" applyNumberFormat="0" applyBorder="0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5" fillId="0" borderId="0"/>
    <xf numFmtId="0" fontId="1" fillId="0" borderId="0"/>
  </cellStyleXfs>
  <cellXfs count="70">
    <xf numFmtId="0" fontId="0" fillId="0" borderId="0" xfId="0"/>
    <xf numFmtId="0" fontId="20" fillId="0" borderId="0" xfId="128" applyFill="1"/>
    <xf numFmtId="0" fontId="30" fillId="0" borderId="0" xfId="128" applyFont="1" applyFill="1"/>
    <xf numFmtId="0" fontId="19" fillId="0" borderId="0" xfId="128" applyFont="1" applyFill="1" applyAlignment="1">
      <alignment horizontal="center"/>
    </xf>
    <xf numFmtId="0" fontId="22" fillId="0" borderId="0" xfId="128" applyFont="1" applyFill="1"/>
    <xf numFmtId="38" fontId="22" fillId="0" borderId="0" xfId="128" applyNumberFormat="1" applyFont="1" applyFill="1"/>
    <xf numFmtId="38" fontId="38" fillId="0" borderId="0" xfId="128" applyNumberFormat="1" applyFont="1" applyFill="1"/>
    <xf numFmtId="0" fontId="23" fillId="0" borderId="0" xfId="128" applyFont="1" applyFill="1"/>
    <xf numFmtId="0" fontId="23" fillId="33" borderId="0" xfId="128" applyFont="1" applyFill="1"/>
    <xf numFmtId="38" fontId="39" fillId="0" borderId="0" xfId="128" applyNumberFormat="1" applyFont="1" applyFill="1"/>
    <xf numFmtId="0" fontId="40" fillId="0" borderId="0" xfId="128" applyFont="1" applyFill="1"/>
    <xf numFmtId="0" fontId="27" fillId="0" borderId="0" xfId="128" applyFont="1" applyFill="1"/>
    <xf numFmtId="0" fontId="26" fillId="0" borderId="0" xfId="128" applyFont="1" applyFill="1"/>
    <xf numFmtId="0" fontId="42" fillId="0" borderId="0" xfId="128" applyFont="1" applyAlignment="1">
      <alignment horizontal="center"/>
    </xf>
    <xf numFmtId="0" fontId="46" fillId="0" borderId="0" xfId="128" applyFont="1" applyFill="1" applyAlignment="1">
      <alignment horizontal="center" vertical="center"/>
    </xf>
    <xf numFmtId="0" fontId="46" fillId="0" borderId="0" xfId="128" applyFont="1" applyFill="1" applyAlignment="1">
      <alignment horizontal="center"/>
    </xf>
    <xf numFmtId="49" fontId="26" fillId="0" borderId="0" xfId="128" applyNumberFormat="1" applyFont="1" applyFill="1" applyAlignment="1">
      <alignment horizontal="left"/>
    </xf>
    <xf numFmtId="0" fontId="47" fillId="0" borderId="0" xfId="128" applyFont="1" applyAlignment="1"/>
    <xf numFmtId="0" fontId="48" fillId="0" borderId="0" xfId="128" applyFont="1"/>
    <xf numFmtId="0" fontId="48" fillId="0" borderId="0" xfId="128" applyFont="1" applyAlignment="1">
      <alignment horizontal="right"/>
    </xf>
    <xf numFmtId="0" fontId="49" fillId="0" borderId="0" xfId="128" applyFont="1"/>
    <xf numFmtId="0" fontId="48" fillId="0" borderId="0" xfId="128" applyFont="1" applyFill="1" applyBorder="1"/>
    <xf numFmtId="0" fontId="48" fillId="0" borderId="0" xfId="128" applyFont="1" applyFill="1" applyBorder="1" applyAlignment="1">
      <alignment horizontal="right"/>
    </xf>
    <xf numFmtId="0" fontId="49" fillId="0" borderId="0" xfId="128" applyFont="1" applyFill="1" applyBorder="1"/>
    <xf numFmtId="38" fontId="25" fillId="0" borderId="0" xfId="0" applyNumberFormat="1" applyFont="1" applyFill="1"/>
    <xf numFmtId="38" fontId="31" fillId="0" borderId="0" xfId="0" applyNumberFormat="1" applyFont="1" applyFill="1"/>
    <xf numFmtId="0" fontId="27" fillId="0" borderId="0" xfId="128" applyFont="1" applyFill="1" applyAlignment="1">
      <alignment horizontal="left"/>
    </xf>
    <xf numFmtId="0" fontId="27" fillId="0" borderId="0" xfId="128" applyFont="1" applyFill="1" applyAlignment="1"/>
    <xf numFmtId="0" fontId="27" fillId="0" borderId="0" xfId="128" applyFont="1" applyAlignment="1"/>
    <xf numFmtId="0" fontId="0" fillId="34" borderId="0" xfId="0" applyFill="1" applyAlignment="1"/>
    <xf numFmtId="0" fontId="26" fillId="0" borderId="0" xfId="128" applyFont="1" applyFill="1" applyAlignment="1">
      <alignment horizontal="center"/>
    </xf>
    <xf numFmtId="0" fontId="26" fillId="0" borderId="0" xfId="128" applyFont="1" applyFill="1" applyAlignment="1">
      <alignment horizontal="left" wrapText="1"/>
    </xf>
    <xf numFmtId="0" fontId="26" fillId="0" borderId="0" xfId="128" applyFont="1" applyFill="1" applyAlignment="1"/>
    <xf numFmtId="0" fontId="34" fillId="0" borderId="0" xfId="128" applyFont="1" applyFill="1" applyAlignment="1"/>
    <xf numFmtId="0" fontId="32" fillId="0" borderId="0" xfId="128" applyFont="1" applyFill="1" applyAlignment="1"/>
    <xf numFmtId="0" fontId="32" fillId="0" borderId="0" xfId="128" applyFont="1" applyFill="1"/>
    <xf numFmtId="0" fontId="35" fillId="0" borderId="0" xfId="128" applyFont="1" applyFill="1"/>
    <xf numFmtId="0" fontId="33" fillId="0" borderId="0" xfId="128" applyFont="1" applyFill="1" applyAlignment="1">
      <alignment horizontal="center"/>
    </xf>
    <xf numFmtId="0" fontId="36" fillId="0" borderId="0" xfId="128" applyFont="1" applyFill="1" applyAlignment="1">
      <alignment horizontal="centerContinuous"/>
    </xf>
    <xf numFmtId="0" fontId="24" fillId="0" borderId="0" xfId="128" applyFont="1" applyFill="1"/>
    <xf numFmtId="0" fontId="19" fillId="0" borderId="0" xfId="128" applyFont="1" applyFill="1" applyAlignment="1">
      <alignment horizontal="right" wrapText="1"/>
    </xf>
    <xf numFmtId="0" fontId="26" fillId="0" borderId="0" xfId="128" applyFont="1" applyFill="1" applyAlignment="1">
      <alignment horizontal="center" wrapText="1"/>
    </xf>
    <xf numFmtId="0" fontId="31" fillId="0" borderId="0" xfId="128" applyFont="1" applyFill="1"/>
    <xf numFmtId="38" fontId="25" fillId="0" borderId="0" xfId="128" applyNumberFormat="1" applyFont="1" applyFill="1"/>
    <xf numFmtId="38" fontId="25" fillId="0" borderId="0" xfId="128" applyNumberFormat="1" applyFont="1" applyFill="1" applyAlignment="1">
      <alignment horizontal="right"/>
    </xf>
    <xf numFmtId="0" fontId="25" fillId="0" borderId="0" xfId="128" applyFont="1" applyFill="1"/>
    <xf numFmtId="38" fontId="25" fillId="0" borderId="0" xfId="0" quotePrefix="1" applyNumberFormat="1" applyFont="1" applyFill="1"/>
    <xf numFmtId="0" fontId="25" fillId="0" borderId="0" xfId="128" applyFont="1" applyFill="1" applyAlignment="1">
      <alignment vertical="center" wrapText="1"/>
    </xf>
    <xf numFmtId="38" fontId="31" fillId="0" borderId="10" xfId="0" applyNumberFormat="1" applyFont="1" applyFill="1" applyBorder="1"/>
    <xf numFmtId="164" fontId="25" fillId="0" borderId="0" xfId="164" applyNumberFormat="1" applyFont="1" applyFill="1"/>
    <xf numFmtId="0" fontId="50" fillId="0" borderId="0" xfId="128" applyFont="1" applyFill="1"/>
    <xf numFmtId="0" fontId="51" fillId="0" borderId="0" xfId="128" applyFont="1" applyFill="1"/>
    <xf numFmtId="38" fontId="52" fillId="0" borderId="0" xfId="0" applyNumberFormat="1" applyFont="1" applyFill="1"/>
    <xf numFmtId="0" fontId="25" fillId="0" borderId="0" xfId="128" applyFont="1" applyFill="1" applyAlignment="1">
      <alignment horizontal="left" indent="2"/>
    </xf>
    <xf numFmtId="164" fontId="25" fillId="0" borderId="0" xfId="1" applyNumberFormat="1" applyFont="1" applyFill="1"/>
    <xf numFmtId="37" fontId="25" fillId="0" borderId="0" xfId="0" applyNumberFormat="1" applyFont="1" applyFill="1"/>
    <xf numFmtId="0" fontId="42" fillId="0" borderId="0" xfId="128" applyFont="1" applyFill="1" applyAlignment="1">
      <alignment horizontal="center"/>
    </xf>
    <xf numFmtId="0" fontId="43" fillId="0" borderId="0" xfId="128" applyFont="1" applyFill="1"/>
    <xf numFmtId="0" fontId="43" fillId="0" borderId="0" xfId="128" applyFont="1" applyFill="1" applyAlignment="1"/>
    <xf numFmtId="0" fontId="21" fillId="0" borderId="0" xfId="128" applyFont="1" applyFill="1"/>
    <xf numFmtId="168" fontId="26" fillId="0" borderId="0" xfId="128" applyNumberFormat="1" applyFont="1" applyFill="1" applyAlignment="1">
      <alignment horizontal="left"/>
    </xf>
    <xf numFmtId="0" fontId="44" fillId="0" borderId="0" xfId="166" applyFont="1" applyFill="1"/>
    <xf numFmtId="0" fontId="45" fillId="0" borderId="0" xfId="128" applyFont="1" applyFill="1"/>
    <xf numFmtId="0" fontId="26" fillId="0" borderId="0" xfId="0" applyFont="1" applyFill="1" applyAlignment="1">
      <alignment vertical="center" wrapText="1"/>
    </xf>
    <xf numFmtId="0" fontId="42" fillId="0" borderId="0" xfId="128" applyFont="1" applyFill="1" applyAlignment="1">
      <alignment horizontal="center" vertical="center"/>
    </xf>
    <xf numFmtId="0" fontId="26" fillId="0" borderId="0" xfId="128" applyFont="1" applyFill="1" applyAlignment="1">
      <alignment horizontal="left" wrapText="1"/>
    </xf>
    <xf numFmtId="49" fontId="26" fillId="0" borderId="0" xfId="128" applyNumberFormat="1" applyFont="1" applyFill="1" applyAlignment="1">
      <alignment horizontal="left" wrapText="1"/>
    </xf>
    <xf numFmtId="0" fontId="26" fillId="0" borderId="0" xfId="128" applyFont="1" applyFill="1" applyAlignment="1">
      <alignment horizontal="center"/>
    </xf>
    <xf numFmtId="0" fontId="26" fillId="0" borderId="0" xfId="128" applyFont="1" applyAlignment="1">
      <alignment horizontal="center"/>
    </xf>
    <xf numFmtId="0" fontId="41" fillId="0" borderId="0" xfId="128" applyFont="1" applyFill="1" applyAlignment="1">
      <alignment wrapText="1"/>
    </xf>
  </cellXfs>
  <cellStyles count="1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2 3 2" xfId="166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3 4" xfId="165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206374</xdr:rowOff>
    </xdr:from>
    <xdr:to>
      <xdr:col>9</xdr:col>
      <xdr:colOff>1589723</xdr:colOff>
      <xdr:row>8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6124" y="206374"/>
          <a:ext cx="11035349" cy="236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9"/>
  <sheetViews>
    <sheetView tabSelected="1" view="pageBreakPreview" zoomScale="60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J18" sqref="J18"/>
    </sheetView>
  </sheetViews>
  <sheetFormatPr defaultColWidth="0" defaultRowHeight="12.75" x14ac:dyDescent="0.2"/>
  <cols>
    <col min="1" max="1" width="6.140625" style="1" customWidth="1"/>
    <col min="2" max="2" width="80.42578125" style="1" customWidth="1"/>
    <col min="3" max="4" width="19.7109375" style="1" customWidth="1"/>
    <col min="5" max="5" width="22.85546875" style="1" customWidth="1"/>
    <col min="6" max="8" width="19.7109375" style="1" customWidth="1"/>
    <col min="9" max="9" width="20.7109375" style="1" customWidth="1"/>
    <col min="10" max="10" width="25.7109375" style="1" customWidth="1"/>
    <col min="11" max="11" width="25" style="1" customWidth="1"/>
    <col min="12" max="12" width="16.28515625" style="1" bestFit="1" customWidth="1"/>
    <col min="13" max="13" width="63" style="1" bestFit="1" customWidth="1"/>
    <col min="14" max="14" width="14.85546875" style="1" bestFit="1" customWidth="1"/>
    <col min="15" max="17" width="12.5703125" style="1" bestFit="1" customWidth="1"/>
    <col min="18" max="19" width="14.85546875" style="1" bestFit="1" customWidth="1"/>
    <col min="20" max="20" width="16.7109375" style="1" bestFit="1" customWidth="1"/>
    <col min="21" max="242" width="9.140625" style="1" customWidth="1"/>
    <col min="243" max="243" width="61.42578125" style="1" customWidth="1"/>
    <col min="244" max="251" width="19.7109375" style="1" customWidth="1"/>
    <col min="252" max="16384" width="0" style="1" hidden="1"/>
  </cols>
  <sheetData>
    <row r="1" spans="1:12" ht="30" customHeight="1" x14ac:dyDescent="0.3">
      <c r="K1" s="2"/>
    </row>
    <row r="2" spans="1:12" ht="21.75" customHeight="1" x14ac:dyDescent="0.3">
      <c r="K2" s="2"/>
    </row>
    <row r="3" spans="1:12" ht="24.75" customHeight="1" x14ac:dyDescent="0.3">
      <c r="K3" s="2"/>
    </row>
    <row r="4" spans="1:12" ht="26.25" customHeight="1" x14ac:dyDescent="0.3">
      <c r="K4" s="2"/>
    </row>
    <row r="5" spans="1:12" ht="25.5" customHeight="1" x14ac:dyDescent="0.3">
      <c r="K5" s="2"/>
    </row>
    <row r="6" spans="1:12" ht="20.25" x14ac:dyDescent="0.3">
      <c r="K6" s="2"/>
    </row>
    <row r="7" spans="1:12" ht="20.25" x14ac:dyDescent="0.3">
      <c r="K7" s="2"/>
    </row>
    <row r="8" spans="1:12" ht="20.25" x14ac:dyDescent="0.3">
      <c r="K8" s="2"/>
    </row>
    <row r="9" spans="1:12" ht="20.25" x14ac:dyDescent="0.3">
      <c r="K9" s="2"/>
    </row>
    <row r="10" spans="1:12" ht="20.25" x14ac:dyDescent="0.3">
      <c r="K10" s="2"/>
    </row>
    <row r="11" spans="1:12" ht="20.25" x14ac:dyDescent="0.3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0.25" x14ac:dyDescent="0.3">
      <c r="B12" s="68" t="s">
        <v>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9.5" customHeight="1" x14ac:dyDescent="0.3">
      <c r="B13" s="67" t="s">
        <v>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36" customHeight="1" x14ac:dyDescent="0.3">
      <c r="B14" s="68" t="s">
        <v>119</v>
      </c>
      <c r="C14" s="68"/>
      <c r="D14" s="68"/>
      <c r="E14" s="68"/>
      <c r="F14" s="68"/>
      <c r="G14" s="68"/>
      <c r="H14" s="68"/>
      <c r="I14" s="68"/>
      <c r="J14" s="68"/>
      <c r="K14" s="68"/>
      <c r="L14" s="11"/>
    </row>
    <row r="15" spans="1:12" s="4" customFormat="1" ht="30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</row>
    <row r="16" spans="1:12" s="4" customFormat="1" ht="20.100000000000001" customHeight="1" x14ac:dyDescent="0.3">
      <c r="A16" s="1"/>
      <c r="B16" s="26" t="s">
        <v>4</v>
      </c>
      <c r="C16" s="26"/>
      <c r="D16" s="26"/>
      <c r="E16" s="11"/>
      <c r="F16" s="30"/>
      <c r="G16" s="30"/>
      <c r="H16" s="30"/>
      <c r="I16" s="30"/>
      <c r="J16" s="30"/>
      <c r="K16" s="30"/>
      <c r="L16" s="1"/>
    </row>
    <row r="17" spans="1:12" s="4" customFormat="1" ht="20.100000000000001" customHeight="1" x14ac:dyDescent="0.3">
      <c r="A17" s="1"/>
      <c r="B17" s="27" t="s">
        <v>5</v>
      </c>
      <c r="C17" s="28"/>
      <c r="D17" s="28"/>
      <c r="E17" s="11"/>
      <c r="F17" s="30"/>
      <c r="G17" s="30"/>
      <c r="H17" s="30"/>
      <c r="I17" s="30"/>
      <c r="J17" s="30"/>
      <c r="K17" s="30"/>
      <c r="L17" s="1"/>
    </row>
    <row r="18" spans="1:12" s="4" customFormat="1" ht="20.100000000000001" customHeight="1" x14ac:dyDescent="0.3">
      <c r="A18" s="1"/>
      <c r="B18" s="26" t="s">
        <v>6</v>
      </c>
      <c r="C18" s="26"/>
      <c r="D18" s="26"/>
      <c r="E18" s="26"/>
      <c r="F18" s="30"/>
      <c r="G18" s="30"/>
      <c r="H18" s="30"/>
      <c r="I18" s="30"/>
      <c r="J18" s="30"/>
      <c r="K18" s="30"/>
      <c r="L18" s="1"/>
    </row>
    <row r="19" spans="1:12" s="4" customFormat="1" ht="20.100000000000001" customHeight="1" x14ac:dyDescent="0.3">
      <c r="A19" s="1"/>
      <c r="B19" s="32" t="s">
        <v>7</v>
      </c>
      <c r="C19" s="27"/>
      <c r="D19" s="27"/>
      <c r="E19" s="11"/>
      <c r="F19" s="11"/>
      <c r="G19" s="11"/>
      <c r="H19" s="11"/>
      <c r="I19" s="30"/>
      <c r="J19" s="30"/>
      <c r="K19" s="30"/>
      <c r="L19" s="1"/>
    </row>
    <row r="20" spans="1:12" s="4" customFormat="1" ht="20.100000000000001" customHeight="1" x14ac:dyDescent="0.35">
      <c r="A20" s="1"/>
      <c r="B20" s="33"/>
      <c r="C20" s="34"/>
      <c r="D20" s="34"/>
      <c r="E20" s="35"/>
      <c r="F20" s="36"/>
      <c r="G20" s="36"/>
      <c r="H20" s="36"/>
      <c r="I20" s="37"/>
      <c r="J20" s="3"/>
      <c r="K20" s="3"/>
      <c r="L20" s="1"/>
    </row>
    <row r="21" spans="1:12" s="4" customFormat="1" ht="19.5" customHeight="1" x14ac:dyDescent="0.3">
      <c r="A21" s="1"/>
      <c r="B21" s="38"/>
      <c r="C21" s="38"/>
      <c r="D21" s="38"/>
      <c r="E21" s="30" t="s">
        <v>8</v>
      </c>
      <c r="F21" s="39"/>
      <c r="G21" s="39"/>
      <c r="H21" s="39"/>
      <c r="I21" s="39"/>
      <c r="J21" s="39"/>
      <c r="K21" s="39"/>
      <c r="L21" s="1"/>
    </row>
    <row r="22" spans="1:12" s="4" customFormat="1" ht="20.100000000000001" customHeight="1" x14ac:dyDescent="0.3">
      <c r="A22" s="1"/>
      <c r="B22" s="38"/>
      <c r="C22" s="38"/>
      <c r="D22" s="38"/>
      <c r="E22" s="30"/>
      <c r="F22" s="39"/>
      <c r="G22" s="39"/>
      <c r="H22" s="39"/>
      <c r="I22" s="39"/>
      <c r="J22" s="39"/>
      <c r="K22" s="39"/>
      <c r="L22" s="1"/>
    </row>
    <row r="23" spans="1:12" s="4" customFormat="1" ht="20.100000000000001" customHeight="1" x14ac:dyDescent="0.3">
      <c r="A23" s="1"/>
      <c r="C23" s="30" t="s">
        <v>9</v>
      </c>
      <c r="D23" s="30" t="s">
        <v>10</v>
      </c>
      <c r="E23" s="40" t="s">
        <v>11</v>
      </c>
      <c r="F23" s="30" t="s">
        <v>12</v>
      </c>
      <c r="G23" s="30" t="s">
        <v>116</v>
      </c>
      <c r="H23" s="30" t="s">
        <v>114</v>
      </c>
      <c r="I23" s="30" t="s">
        <v>13</v>
      </c>
      <c r="J23" s="41" t="s">
        <v>106</v>
      </c>
      <c r="K23" s="30" t="s">
        <v>14</v>
      </c>
      <c r="L23" s="1"/>
    </row>
    <row r="24" spans="1:12" s="4" customFormat="1" ht="20.100000000000001" customHeight="1" x14ac:dyDescent="0.3">
      <c r="B24" s="42" t="s">
        <v>15</v>
      </c>
      <c r="C24" s="43"/>
      <c r="D24" s="43"/>
      <c r="E24" s="43"/>
      <c r="F24" s="43"/>
      <c r="G24" s="43"/>
      <c r="H24" s="43"/>
      <c r="I24" s="44"/>
      <c r="J24" s="43"/>
      <c r="K24" s="43"/>
    </row>
    <row r="25" spans="1:12" s="4" customFormat="1" ht="20.100000000000001" customHeight="1" x14ac:dyDescent="0.3">
      <c r="B25" s="42" t="s">
        <v>16</v>
      </c>
      <c r="C25" s="43"/>
      <c r="D25" s="43"/>
      <c r="E25" s="43"/>
      <c r="F25" s="43"/>
      <c r="G25" s="43"/>
      <c r="H25" s="43"/>
      <c r="I25" s="43"/>
      <c r="J25" s="43"/>
      <c r="K25" s="43"/>
    </row>
    <row r="26" spans="1:12" s="4" customFormat="1" ht="20.100000000000001" customHeight="1" x14ac:dyDescent="0.25">
      <c r="B26" s="45" t="s">
        <v>17</v>
      </c>
      <c r="C26" s="24">
        <v>6572070</v>
      </c>
      <c r="D26" s="24">
        <v>177660</v>
      </c>
      <c r="E26" s="24">
        <v>1559167</v>
      </c>
      <c r="F26" s="24">
        <v>392473</v>
      </c>
      <c r="G26" s="24">
        <v>756171</v>
      </c>
      <c r="H26" s="24">
        <v>2224551</v>
      </c>
      <c r="I26" s="24">
        <v>7256310</v>
      </c>
      <c r="J26" s="24">
        <v>2772379</v>
      </c>
      <c r="K26" s="24">
        <f>SUM(C26:J26)</f>
        <v>21710781</v>
      </c>
      <c r="L26" s="5"/>
    </row>
    <row r="27" spans="1:12" s="4" customFormat="1" ht="20.100000000000001" customHeight="1" x14ac:dyDescent="0.25">
      <c r="B27" s="45" t="s">
        <v>18</v>
      </c>
      <c r="C27" s="24">
        <v>49163887</v>
      </c>
      <c r="D27" s="24">
        <v>4043300</v>
      </c>
      <c r="E27" s="24">
        <v>10891749</v>
      </c>
      <c r="F27" s="24">
        <v>5994225</v>
      </c>
      <c r="G27" s="24">
        <v>5477177</v>
      </c>
      <c r="H27" s="24">
        <v>16294112</v>
      </c>
      <c r="I27" s="24">
        <v>44803691</v>
      </c>
      <c r="J27" s="24">
        <v>16289725</v>
      </c>
      <c r="K27" s="24">
        <f>SUM(C27:J27)</f>
        <v>152957866</v>
      </c>
      <c r="L27" s="5"/>
    </row>
    <row r="28" spans="1:12" s="4" customFormat="1" ht="20.100000000000001" customHeight="1" x14ac:dyDescent="0.25">
      <c r="B28" s="45" t="s">
        <v>110</v>
      </c>
      <c r="C28" s="24">
        <v>1007</v>
      </c>
      <c r="D28" s="24">
        <v>310802</v>
      </c>
      <c r="E28" s="24">
        <v>69432</v>
      </c>
      <c r="F28" s="24">
        <v>38689</v>
      </c>
      <c r="G28" s="24">
        <v>293377</v>
      </c>
      <c r="H28" s="24">
        <v>465763</v>
      </c>
      <c r="I28" s="24">
        <v>360482</v>
      </c>
      <c r="J28" s="24">
        <v>507663</v>
      </c>
      <c r="K28" s="24">
        <f>SUM(C28:J28)</f>
        <v>2047215</v>
      </c>
      <c r="L28" s="5"/>
    </row>
    <row r="29" spans="1:12" s="4" customFormat="1" ht="20.100000000000001" customHeight="1" x14ac:dyDescent="0.25">
      <c r="B29" s="45" t="s">
        <v>111</v>
      </c>
      <c r="C29" s="24">
        <v>826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f>SUM(C29:J29)</f>
        <v>826</v>
      </c>
      <c r="L29" s="5"/>
    </row>
    <row r="30" spans="1:12" s="4" customFormat="1" ht="20.100000000000001" customHeight="1" x14ac:dyDescent="0.25">
      <c r="B30" s="45" t="s">
        <v>19</v>
      </c>
      <c r="C30" s="24">
        <v>41276738</v>
      </c>
      <c r="D30" s="24">
        <v>6463374</v>
      </c>
      <c r="E30" s="24">
        <v>12189008</v>
      </c>
      <c r="F30" s="24">
        <v>540100</v>
      </c>
      <c r="G30" s="24">
        <v>1502905</v>
      </c>
      <c r="H30" s="24">
        <v>6873762</v>
      </c>
      <c r="I30" s="24">
        <v>35790517</v>
      </c>
      <c r="J30" s="24">
        <v>3278322</v>
      </c>
      <c r="K30" s="24">
        <f>SUM(C30:J30)</f>
        <v>107914726</v>
      </c>
      <c r="L30" s="5"/>
    </row>
    <row r="31" spans="1:12" s="4" customFormat="1" ht="20.100000000000001" customHeight="1" x14ac:dyDescent="0.3">
      <c r="B31" s="42" t="s">
        <v>20</v>
      </c>
      <c r="C31" s="24"/>
      <c r="D31" s="24"/>
      <c r="E31" s="24"/>
      <c r="F31" s="24"/>
      <c r="G31" s="24"/>
      <c r="H31" s="24"/>
      <c r="I31" s="24"/>
      <c r="J31" s="24"/>
      <c r="K31" s="24"/>
      <c r="L31" s="5"/>
    </row>
    <row r="32" spans="1:12" s="4" customFormat="1" ht="20.100000000000001" customHeight="1" x14ac:dyDescent="0.25">
      <c r="B32" s="45" t="s">
        <v>21</v>
      </c>
      <c r="C32" s="24"/>
      <c r="D32" s="24"/>
      <c r="E32" s="24"/>
      <c r="F32" s="24"/>
      <c r="G32" s="24"/>
      <c r="H32" s="24"/>
      <c r="I32" s="24"/>
      <c r="J32" s="46" t="s">
        <v>22</v>
      </c>
      <c r="K32" s="24"/>
      <c r="L32" s="5"/>
    </row>
    <row r="33" spans="1:53" s="4" customFormat="1" ht="20.100000000000001" customHeight="1" x14ac:dyDescent="0.25">
      <c r="B33" s="45" t="s">
        <v>23</v>
      </c>
      <c r="C33" s="24">
        <v>38859368</v>
      </c>
      <c r="D33" s="24">
        <v>708245</v>
      </c>
      <c r="E33" s="24">
        <v>5373144</v>
      </c>
      <c r="F33" s="24">
        <v>3348871</v>
      </c>
      <c r="G33" s="24">
        <v>465151</v>
      </c>
      <c r="H33" s="24">
        <v>16239649</v>
      </c>
      <c r="I33" s="24">
        <v>32412700</v>
      </c>
      <c r="J33" s="24">
        <v>5778705</v>
      </c>
      <c r="K33" s="24">
        <f>SUM(C33:J33)</f>
        <v>103185833</v>
      </c>
      <c r="L33" s="5"/>
    </row>
    <row r="34" spans="1:53" s="4" customFormat="1" ht="20.100000000000001" customHeight="1" x14ac:dyDescent="0.25">
      <c r="B34" s="45" t="s">
        <v>24</v>
      </c>
      <c r="C34" s="24">
        <v>2148235</v>
      </c>
      <c r="D34" s="24">
        <v>0</v>
      </c>
      <c r="E34" s="24">
        <v>0</v>
      </c>
      <c r="F34" s="24">
        <v>4142683</v>
      </c>
      <c r="G34" s="24">
        <v>4293782</v>
      </c>
      <c r="H34" s="24">
        <v>9619823</v>
      </c>
      <c r="I34" s="24">
        <v>52456980</v>
      </c>
      <c r="J34" s="24">
        <v>2045425</v>
      </c>
      <c r="K34" s="24">
        <f>SUM(C34:J34)</f>
        <v>74706928</v>
      </c>
      <c r="L34" s="5"/>
    </row>
    <row r="35" spans="1:53" s="4" customFormat="1" ht="20.100000000000001" customHeight="1" x14ac:dyDescent="0.25">
      <c r="B35" s="45" t="s">
        <v>25</v>
      </c>
      <c r="C35" s="24"/>
      <c r="D35" s="24"/>
      <c r="E35" s="24"/>
      <c r="F35" s="24"/>
      <c r="G35" s="24"/>
      <c r="H35" s="24"/>
      <c r="I35" s="24"/>
      <c r="J35" s="24"/>
      <c r="K35" s="24"/>
      <c r="L35" s="5"/>
    </row>
    <row r="36" spans="1:53" s="4" customFormat="1" ht="20.100000000000001" customHeight="1" x14ac:dyDescent="0.25">
      <c r="B36" s="45" t="s">
        <v>23</v>
      </c>
      <c r="C36" s="24">
        <v>3071855</v>
      </c>
      <c r="D36" s="24">
        <v>3090208</v>
      </c>
      <c r="E36" s="24">
        <v>7500000</v>
      </c>
      <c r="F36" s="24">
        <v>486456</v>
      </c>
      <c r="G36" s="24">
        <v>802560</v>
      </c>
      <c r="H36" s="24">
        <v>2628720</v>
      </c>
      <c r="I36" s="24">
        <v>11564151</v>
      </c>
      <c r="J36" s="24">
        <v>1943964</v>
      </c>
      <c r="K36" s="24">
        <f>SUM(C36:J36)</f>
        <v>31087914</v>
      </c>
      <c r="L36" s="5"/>
    </row>
    <row r="37" spans="1:53" s="4" customFormat="1" ht="20.100000000000001" customHeight="1" x14ac:dyDescent="0.25">
      <c r="B37" s="45" t="s">
        <v>24</v>
      </c>
      <c r="C37" s="24">
        <v>0</v>
      </c>
      <c r="D37" s="24">
        <v>1368155</v>
      </c>
      <c r="E37" s="24">
        <v>0</v>
      </c>
      <c r="F37" s="24">
        <v>4002518</v>
      </c>
      <c r="G37" s="24">
        <v>0</v>
      </c>
      <c r="H37" s="24">
        <v>6768650</v>
      </c>
      <c r="I37" s="24">
        <v>21516866</v>
      </c>
      <c r="J37" s="24">
        <v>5003990</v>
      </c>
      <c r="K37" s="24">
        <f>SUM(C37:J37)</f>
        <v>38660179</v>
      </c>
      <c r="L37" s="5"/>
    </row>
    <row r="38" spans="1:53" s="4" customFormat="1" ht="20.100000000000001" customHeight="1" x14ac:dyDescent="0.25">
      <c r="B38" s="45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19790</v>
      </c>
      <c r="I38" s="24">
        <v>1484794</v>
      </c>
      <c r="J38" s="24">
        <v>0</v>
      </c>
      <c r="K38" s="24">
        <f>SUM(C38:J38)</f>
        <v>1504584</v>
      </c>
      <c r="L38" s="5"/>
    </row>
    <row r="39" spans="1:53" s="4" customFormat="1" ht="20.100000000000001" customHeight="1" x14ac:dyDescent="0.25">
      <c r="B39" s="45" t="s">
        <v>27</v>
      </c>
      <c r="C39" s="24">
        <v>1167462</v>
      </c>
      <c r="D39" s="24">
        <v>5020</v>
      </c>
      <c r="E39" s="24">
        <v>5034</v>
      </c>
      <c r="F39" s="24">
        <v>740769</v>
      </c>
      <c r="G39" s="24">
        <v>0</v>
      </c>
      <c r="H39" s="24">
        <v>962647</v>
      </c>
      <c r="I39" s="24">
        <v>5104413</v>
      </c>
      <c r="J39" s="24">
        <v>2024157</v>
      </c>
      <c r="K39" s="24">
        <f>SUM(C39:J39)</f>
        <v>10009502</v>
      </c>
      <c r="L39" s="5"/>
    </row>
    <row r="40" spans="1:53" s="4" customFormat="1" ht="20.100000000000001" customHeight="1" x14ac:dyDescent="0.25">
      <c r="B40" s="45" t="s">
        <v>28</v>
      </c>
      <c r="C40" s="24">
        <v>24906680</v>
      </c>
      <c r="D40" s="24">
        <v>0</v>
      </c>
      <c r="E40" s="24">
        <v>0</v>
      </c>
      <c r="F40" s="24">
        <v>5340349</v>
      </c>
      <c r="G40" s="24">
        <v>267516</v>
      </c>
      <c r="H40" s="24">
        <v>8959582</v>
      </c>
      <c r="I40" s="24">
        <v>11606276</v>
      </c>
      <c r="J40" s="24">
        <v>6132197</v>
      </c>
      <c r="K40" s="24">
        <f>SUM(C40:J40)</f>
        <v>57212600</v>
      </c>
      <c r="L40" s="5"/>
    </row>
    <row r="41" spans="1:53" s="4" customFormat="1" ht="33" customHeight="1" x14ac:dyDescent="0.25">
      <c r="B41" s="45" t="s">
        <v>29</v>
      </c>
      <c r="C41" s="24"/>
      <c r="D41" s="24"/>
      <c r="E41" s="24"/>
      <c r="F41" s="24"/>
      <c r="G41" s="24"/>
      <c r="H41" s="24"/>
      <c r="I41" s="24"/>
      <c r="J41" s="24"/>
      <c r="K41" s="24"/>
      <c r="L41" s="5"/>
    </row>
    <row r="42" spans="1:53" s="4" customFormat="1" ht="20.100000000000001" customHeight="1" x14ac:dyDescent="0.25">
      <c r="B42" s="45" t="s">
        <v>30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>SUM(C42:J42)</f>
        <v>0</v>
      </c>
      <c r="L42" s="5"/>
    </row>
    <row r="43" spans="1:53" s="4" customFormat="1" ht="20.100000000000001" customHeight="1" x14ac:dyDescent="0.25">
      <c r="B43" s="45" t="s">
        <v>31</v>
      </c>
      <c r="C43" s="24">
        <v>2805000</v>
      </c>
      <c r="D43" s="24">
        <v>524300</v>
      </c>
      <c r="E43" s="24">
        <v>0</v>
      </c>
      <c r="F43" s="24">
        <v>262152</v>
      </c>
      <c r="G43" s="24">
        <v>698629</v>
      </c>
      <c r="H43" s="24">
        <v>2437633</v>
      </c>
      <c r="I43" s="24">
        <v>3714207</v>
      </c>
      <c r="J43" s="24">
        <v>450000</v>
      </c>
      <c r="K43" s="24">
        <f>SUM(C43:J43)</f>
        <v>10891921</v>
      </c>
      <c r="L43" s="5"/>
    </row>
    <row r="44" spans="1:53" s="4" customFormat="1" ht="20.100000000000001" customHeight="1" x14ac:dyDescent="0.3">
      <c r="B44" s="42" t="s">
        <v>32</v>
      </c>
      <c r="C44" s="24">
        <v>137209402</v>
      </c>
      <c r="D44" s="24">
        <v>2796064</v>
      </c>
      <c r="E44" s="24">
        <v>52025917</v>
      </c>
      <c r="F44" s="24">
        <v>26301884</v>
      </c>
      <c r="G44" s="24">
        <v>24929924</v>
      </c>
      <c r="H44" s="24">
        <v>77722715</v>
      </c>
      <c r="I44" s="24">
        <v>222981536</v>
      </c>
      <c r="J44" s="24">
        <v>61136418</v>
      </c>
      <c r="K44" s="24">
        <f>SUM(C44:J44)</f>
        <v>605103860</v>
      </c>
      <c r="L44" s="5"/>
    </row>
    <row r="45" spans="1:53" s="4" customFormat="1" ht="20.100000000000001" customHeight="1" x14ac:dyDescent="0.3">
      <c r="B45" s="42" t="s">
        <v>33</v>
      </c>
      <c r="C45" s="24">
        <v>1470542</v>
      </c>
      <c r="D45" s="24">
        <v>127466</v>
      </c>
      <c r="E45" s="24">
        <v>535398</v>
      </c>
      <c r="F45" s="24">
        <v>554635</v>
      </c>
      <c r="G45" s="24">
        <v>432150</v>
      </c>
      <c r="H45" s="24">
        <v>2214691</v>
      </c>
      <c r="I45" s="24">
        <v>4671525</v>
      </c>
      <c r="J45" s="24">
        <v>792116</v>
      </c>
      <c r="K45" s="24">
        <f>SUM(C45:J45)</f>
        <v>10798523</v>
      </c>
      <c r="L45" s="5"/>
    </row>
    <row r="46" spans="1:53" s="8" customFormat="1" ht="20.100000000000001" customHeight="1" x14ac:dyDescent="0.3">
      <c r="A46" s="4"/>
      <c r="B46" s="42" t="s">
        <v>34</v>
      </c>
      <c r="C46" s="24">
        <v>5308716</v>
      </c>
      <c r="D46" s="24">
        <v>105483</v>
      </c>
      <c r="E46" s="24">
        <v>1462728</v>
      </c>
      <c r="F46" s="24">
        <v>1043265</v>
      </c>
      <c r="G46" s="24">
        <v>453957</v>
      </c>
      <c r="H46" s="24">
        <v>3887563</v>
      </c>
      <c r="I46" s="24">
        <v>14524071</v>
      </c>
      <c r="J46" s="24">
        <v>3527116</v>
      </c>
      <c r="K46" s="24">
        <f>SUM(C46:J46)</f>
        <v>30312899</v>
      </c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1:53" s="4" customFormat="1" ht="20.100000000000001" customHeight="1" x14ac:dyDescent="0.3">
      <c r="B47" s="42" t="s">
        <v>35</v>
      </c>
      <c r="C47" s="24"/>
      <c r="D47" s="24"/>
      <c r="E47" s="24"/>
      <c r="F47" s="24"/>
      <c r="G47" s="24"/>
      <c r="H47" s="24"/>
      <c r="I47" s="24"/>
      <c r="J47" s="24"/>
      <c r="K47" s="24"/>
      <c r="L47" s="5"/>
    </row>
    <row r="48" spans="1:53" s="4" customFormat="1" ht="20.100000000000001" customHeight="1" x14ac:dyDescent="0.25">
      <c r="B48" s="45" t="s">
        <v>36</v>
      </c>
      <c r="C48" s="24">
        <v>954136</v>
      </c>
      <c r="D48" s="24">
        <v>182870</v>
      </c>
      <c r="E48" s="24">
        <v>383414</v>
      </c>
      <c r="F48" s="24">
        <v>141661</v>
      </c>
      <c r="G48" s="24">
        <v>78762</v>
      </c>
      <c r="H48" s="24">
        <v>0</v>
      </c>
      <c r="I48" s="24">
        <v>1528911</v>
      </c>
      <c r="J48" s="24">
        <v>829572</v>
      </c>
      <c r="K48" s="24">
        <f>SUM(C48:J48)</f>
        <v>4099326</v>
      </c>
      <c r="L48" s="5"/>
    </row>
    <row r="49" spans="1:12" s="4" customFormat="1" ht="20.100000000000001" customHeight="1" x14ac:dyDescent="0.25">
      <c r="B49" s="45" t="s">
        <v>37</v>
      </c>
      <c r="C49" s="24">
        <v>29744756</v>
      </c>
      <c r="D49" s="24">
        <v>853655</v>
      </c>
      <c r="E49" s="24">
        <v>2154439</v>
      </c>
      <c r="F49" s="24">
        <v>978223</v>
      </c>
      <c r="G49" s="24">
        <v>68174</v>
      </c>
      <c r="H49" s="24">
        <v>9408941</v>
      </c>
      <c r="I49" s="24">
        <v>9745689</v>
      </c>
      <c r="J49" s="24">
        <v>12002933</v>
      </c>
      <c r="K49" s="24">
        <f>SUM(C49:J49)</f>
        <v>64956810</v>
      </c>
      <c r="L49" s="5"/>
    </row>
    <row r="50" spans="1:12" s="4" customFormat="1" ht="20.100000000000001" customHeight="1" x14ac:dyDescent="0.25">
      <c r="B50" s="47" t="s">
        <v>38</v>
      </c>
      <c r="C50" s="24">
        <v>6565547</v>
      </c>
      <c r="D50" s="24">
        <v>241126</v>
      </c>
      <c r="E50" s="24">
        <v>3835782</v>
      </c>
      <c r="F50" s="24">
        <v>784654</v>
      </c>
      <c r="G50" s="24">
        <v>291690</v>
      </c>
      <c r="H50" s="24">
        <v>2813</v>
      </c>
      <c r="I50" s="24">
        <v>8770969</v>
      </c>
      <c r="J50" s="24">
        <v>3494731</v>
      </c>
      <c r="K50" s="24">
        <f>SUM(C50:J50)</f>
        <v>23987312</v>
      </c>
      <c r="L50" s="5"/>
    </row>
    <row r="51" spans="1:12" s="4" customFormat="1" ht="20.100000000000001" customHeight="1" thickBot="1" x14ac:dyDescent="0.35">
      <c r="B51" s="42" t="s">
        <v>39</v>
      </c>
      <c r="C51" s="48">
        <f>SUM(C26:C50)</f>
        <v>351226227</v>
      </c>
      <c r="D51" s="48">
        <f t="shared" ref="D51:K51" si="0">SUM(D26:D50)</f>
        <v>20997728</v>
      </c>
      <c r="E51" s="48">
        <f t="shared" si="0"/>
        <v>97985212</v>
      </c>
      <c r="F51" s="48">
        <f t="shared" si="0"/>
        <v>55093607</v>
      </c>
      <c r="G51" s="48">
        <f t="shared" si="0"/>
        <v>40811925</v>
      </c>
      <c r="H51" s="48">
        <f t="shared" si="0"/>
        <v>166731405</v>
      </c>
      <c r="I51" s="48">
        <f t="shared" si="0"/>
        <v>490294088</v>
      </c>
      <c r="J51" s="48">
        <f t="shared" si="0"/>
        <v>128009413</v>
      </c>
      <c r="K51" s="48">
        <f t="shared" si="0"/>
        <v>1351149605</v>
      </c>
      <c r="L51" s="5"/>
    </row>
    <row r="52" spans="1:12" s="4" customFormat="1" ht="20.100000000000001" customHeight="1" thickTop="1" x14ac:dyDescent="0.25">
      <c r="B52" s="45"/>
      <c r="C52" s="49"/>
      <c r="D52" s="49"/>
      <c r="E52" s="49"/>
      <c r="F52" s="49"/>
      <c r="G52" s="49"/>
      <c r="H52" s="49"/>
      <c r="I52" s="49"/>
      <c r="J52" s="49"/>
      <c r="K52" s="43"/>
      <c r="L52" s="5"/>
    </row>
    <row r="53" spans="1:12" s="4" customFormat="1" ht="20.100000000000001" customHeight="1" x14ac:dyDescent="0.3">
      <c r="B53" s="42" t="s">
        <v>40</v>
      </c>
      <c r="C53" s="43"/>
      <c r="D53" s="43"/>
      <c r="E53" s="43"/>
      <c r="F53" s="43"/>
      <c r="G53" s="43"/>
      <c r="H53" s="43"/>
      <c r="I53" s="43"/>
      <c r="J53" s="43"/>
      <c r="K53" s="43"/>
      <c r="L53" s="5"/>
    </row>
    <row r="54" spans="1:12" s="4" customFormat="1" ht="20.100000000000001" customHeight="1" x14ac:dyDescent="0.3">
      <c r="B54" s="50" t="s">
        <v>41</v>
      </c>
      <c r="C54" s="24">
        <v>259433254</v>
      </c>
      <c r="D54" s="24">
        <v>15284789</v>
      </c>
      <c r="E54" s="24">
        <v>58249010</v>
      </c>
      <c r="F54" s="24">
        <v>35861926</v>
      </c>
      <c r="G54" s="24">
        <v>26764926</v>
      </c>
      <c r="H54" s="24">
        <v>113271142</v>
      </c>
      <c r="I54" s="24">
        <v>300671557</v>
      </c>
      <c r="J54" s="24">
        <v>83481269</v>
      </c>
      <c r="K54" s="24">
        <f>SUM(C54:J54)</f>
        <v>893017873</v>
      </c>
      <c r="L54" s="5"/>
    </row>
    <row r="55" spans="1:12" s="4" customFormat="1" ht="20.100000000000001" customHeight="1" x14ac:dyDescent="0.3">
      <c r="A55" s="7"/>
      <c r="B55" s="50" t="s">
        <v>42</v>
      </c>
      <c r="C55" s="24"/>
      <c r="D55" s="24"/>
      <c r="E55" s="24"/>
      <c r="F55" s="24"/>
      <c r="G55" s="24"/>
      <c r="H55" s="24"/>
      <c r="I55" s="24"/>
      <c r="J55" s="24"/>
      <c r="K55" s="24"/>
      <c r="L55" s="5"/>
    </row>
    <row r="56" spans="1:12" s="4" customFormat="1" ht="20.100000000000001" customHeight="1" x14ac:dyDescent="0.25">
      <c r="B56" s="45" t="s">
        <v>43</v>
      </c>
      <c r="C56" s="24">
        <v>13195</v>
      </c>
      <c r="D56" s="24">
        <v>0</v>
      </c>
      <c r="E56" s="24">
        <v>0</v>
      </c>
      <c r="F56" s="24">
        <v>673297</v>
      </c>
      <c r="G56" s="24">
        <v>243421</v>
      </c>
      <c r="H56" s="24">
        <v>377189</v>
      </c>
      <c r="I56" s="24">
        <v>11685</v>
      </c>
      <c r="J56" s="24">
        <v>55339</v>
      </c>
      <c r="K56" s="24">
        <f>SUM(C56:J56)</f>
        <v>1374126</v>
      </c>
      <c r="L56" s="5"/>
    </row>
    <row r="57" spans="1:12" s="4" customFormat="1" ht="23.25" customHeight="1" x14ac:dyDescent="0.3">
      <c r="B57" s="51" t="s">
        <v>112</v>
      </c>
      <c r="C57" s="52">
        <v>56262</v>
      </c>
      <c r="D57" s="52">
        <v>56281</v>
      </c>
      <c r="E57" s="52">
        <v>0</v>
      </c>
      <c r="F57" s="52">
        <v>1171294</v>
      </c>
      <c r="G57" s="52">
        <v>994400</v>
      </c>
      <c r="H57" s="52">
        <v>0</v>
      </c>
      <c r="I57" s="52">
        <v>571792</v>
      </c>
      <c r="J57" s="52">
        <v>1648</v>
      </c>
      <c r="K57" s="24">
        <f>SUM(C57:J57)</f>
        <v>2851677</v>
      </c>
      <c r="L57" s="5"/>
    </row>
    <row r="58" spans="1:12" s="4" customFormat="1" ht="19.5" customHeight="1" x14ac:dyDescent="0.25">
      <c r="B58" s="45" t="s">
        <v>44</v>
      </c>
      <c r="C58" s="52">
        <v>687644</v>
      </c>
      <c r="D58" s="52">
        <v>80000</v>
      </c>
      <c r="E58" s="52">
        <v>3834905</v>
      </c>
      <c r="F58" s="52">
        <v>1125379</v>
      </c>
      <c r="G58" s="52">
        <v>368291</v>
      </c>
      <c r="H58" s="52">
        <v>17133906</v>
      </c>
      <c r="I58" s="52">
        <v>3354416</v>
      </c>
      <c r="J58" s="52">
        <v>2600063</v>
      </c>
      <c r="K58" s="24">
        <f>SUM(C58:J58)</f>
        <v>29184604</v>
      </c>
      <c r="L58" s="5"/>
    </row>
    <row r="59" spans="1:12" s="4" customFormat="1" ht="20.100000000000001" customHeight="1" x14ac:dyDescent="0.3">
      <c r="B59" s="51" t="s">
        <v>113</v>
      </c>
      <c r="C59" s="52">
        <v>437010</v>
      </c>
      <c r="D59" s="52">
        <v>6844</v>
      </c>
      <c r="E59" s="52">
        <v>335329</v>
      </c>
      <c r="F59" s="52">
        <v>0</v>
      </c>
      <c r="G59" s="52">
        <v>0</v>
      </c>
      <c r="H59" s="52">
        <v>0</v>
      </c>
      <c r="I59" s="52">
        <v>376010</v>
      </c>
      <c r="J59" s="52">
        <v>352092</v>
      </c>
      <c r="K59" s="24">
        <f>SUM(C59:J59)</f>
        <v>1507285</v>
      </c>
      <c r="L59" s="5"/>
    </row>
    <row r="60" spans="1:12" s="4" customFormat="1" ht="21.75" customHeight="1" x14ac:dyDescent="0.3">
      <c r="B60" s="45" t="s">
        <v>107</v>
      </c>
      <c r="C60" s="52">
        <v>3554142</v>
      </c>
      <c r="D60" s="52">
        <v>85566</v>
      </c>
      <c r="E60" s="52">
        <v>13463857</v>
      </c>
      <c r="F60" s="52">
        <v>2251971</v>
      </c>
      <c r="G60" s="52">
        <v>862968</v>
      </c>
      <c r="H60" s="52">
        <v>0</v>
      </c>
      <c r="I60" s="52">
        <v>69560510</v>
      </c>
      <c r="J60" s="52">
        <v>66920</v>
      </c>
      <c r="K60" s="24">
        <f>SUM(C60:J60)</f>
        <v>89845934</v>
      </c>
      <c r="L60" s="5"/>
    </row>
    <row r="61" spans="1:12" s="4" customFormat="1" ht="34.5" customHeight="1" x14ac:dyDescent="0.25">
      <c r="B61" s="45" t="s">
        <v>45</v>
      </c>
      <c r="C61" s="52"/>
      <c r="D61" s="52"/>
      <c r="E61" s="52"/>
      <c r="F61" s="52"/>
      <c r="G61" s="52"/>
      <c r="H61" s="52"/>
      <c r="I61" s="52"/>
      <c r="J61" s="52"/>
      <c r="K61" s="24"/>
      <c r="L61" s="5"/>
    </row>
    <row r="62" spans="1:12" s="4" customFormat="1" ht="20.100000000000001" customHeight="1" x14ac:dyDescent="0.25">
      <c r="B62" s="45" t="s">
        <v>46</v>
      </c>
      <c r="C62" s="24">
        <v>0</v>
      </c>
      <c r="D62" s="24">
        <v>350000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f>SUM(C62:J62)</f>
        <v>350000</v>
      </c>
      <c r="L62" s="5"/>
    </row>
    <row r="63" spans="1:12" s="4" customFormat="1" ht="20.100000000000001" customHeight="1" x14ac:dyDescent="0.25">
      <c r="B63" s="45" t="s">
        <v>47</v>
      </c>
      <c r="C63" s="24">
        <v>0</v>
      </c>
      <c r="D63" s="24">
        <v>0</v>
      </c>
      <c r="E63" s="24">
        <v>0</v>
      </c>
      <c r="F63" s="24">
        <v>3783812</v>
      </c>
      <c r="G63" s="24">
        <v>2138132</v>
      </c>
      <c r="H63" s="24">
        <v>5743600</v>
      </c>
      <c r="I63" s="24">
        <v>27013913</v>
      </c>
      <c r="J63" s="24">
        <v>3086700</v>
      </c>
      <c r="K63" s="24">
        <f>SUM(C63:J63)</f>
        <v>41766157</v>
      </c>
      <c r="L63" s="5"/>
    </row>
    <row r="64" spans="1:12" s="4" customFormat="1" ht="20.100000000000001" customHeight="1" x14ac:dyDescent="0.3">
      <c r="B64" s="45" t="s">
        <v>108</v>
      </c>
      <c r="C64" s="52">
        <v>0</v>
      </c>
      <c r="D64" s="52">
        <v>0</v>
      </c>
      <c r="E64" s="52">
        <v>4875000</v>
      </c>
      <c r="F64" s="52">
        <v>0</v>
      </c>
      <c r="G64" s="52">
        <v>0</v>
      </c>
      <c r="H64" s="52">
        <v>0</v>
      </c>
      <c r="I64" s="52">
        <v>210571</v>
      </c>
      <c r="J64" s="52">
        <v>2040518</v>
      </c>
      <c r="K64" s="24">
        <f>SUM(C64:J64)</f>
        <v>7126089</v>
      </c>
      <c r="L64" s="5"/>
    </row>
    <row r="65" spans="2:20" s="4" customFormat="1" ht="20.100000000000001" customHeight="1" x14ac:dyDescent="0.3">
      <c r="B65" s="42" t="s">
        <v>48</v>
      </c>
      <c r="C65" s="24"/>
      <c r="D65" s="24"/>
      <c r="E65" s="24"/>
      <c r="F65" s="24"/>
      <c r="G65" s="24"/>
      <c r="H65" s="24"/>
      <c r="I65" s="24"/>
      <c r="J65" s="24"/>
      <c r="K65" s="24"/>
      <c r="L65" s="5"/>
    </row>
    <row r="66" spans="2:20" s="4" customFormat="1" ht="20.100000000000001" customHeight="1" x14ac:dyDescent="0.25">
      <c r="B66" s="53" t="s">
        <v>49</v>
      </c>
      <c r="C66" s="24">
        <v>2517978</v>
      </c>
      <c r="D66" s="24">
        <v>120124</v>
      </c>
      <c r="E66" s="24">
        <v>1253284</v>
      </c>
      <c r="F66" s="24">
        <v>109359</v>
      </c>
      <c r="G66" s="24">
        <v>734</v>
      </c>
      <c r="H66" s="24">
        <v>0</v>
      </c>
      <c r="I66" s="24">
        <v>3183878</v>
      </c>
      <c r="J66" s="24">
        <v>780881</v>
      </c>
      <c r="K66" s="24">
        <f>SUM(C66:J66)</f>
        <v>7966238</v>
      </c>
      <c r="L66" s="5"/>
    </row>
    <row r="67" spans="2:20" s="4" customFormat="1" ht="20.100000000000001" customHeight="1" x14ac:dyDescent="0.25">
      <c r="B67" s="53" t="s">
        <v>50</v>
      </c>
      <c r="C67" s="24">
        <v>52519</v>
      </c>
      <c r="D67" s="24">
        <v>12599</v>
      </c>
      <c r="E67" s="24">
        <v>478248</v>
      </c>
      <c r="F67" s="24">
        <v>135436</v>
      </c>
      <c r="G67" s="24">
        <v>208800</v>
      </c>
      <c r="H67" s="24">
        <v>388967</v>
      </c>
      <c r="I67" s="24">
        <v>1466334</v>
      </c>
      <c r="J67" s="24">
        <v>269926</v>
      </c>
      <c r="K67" s="24">
        <f>SUM(C67:J67)</f>
        <v>3012829</v>
      </c>
      <c r="L67" s="5"/>
    </row>
    <row r="68" spans="2:20" s="4" customFormat="1" ht="20.100000000000001" customHeight="1" x14ac:dyDescent="0.25">
      <c r="B68" s="53" t="s">
        <v>51</v>
      </c>
      <c r="C68" s="24">
        <v>2100673</v>
      </c>
      <c r="D68" s="24">
        <v>62054</v>
      </c>
      <c r="E68" s="24">
        <v>971626</v>
      </c>
      <c r="F68" s="24">
        <v>77005</v>
      </c>
      <c r="G68" s="24">
        <v>653813</v>
      </c>
      <c r="H68" s="24">
        <v>2765596</v>
      </c>
      <c r="I68" s="24">
        <v>1593109</v>
      </c>
      <c r="J68" s="24">
        <v>1161381</v>
      </c>
      <c r="K68" s="24">
        <f>SUM(C68:J68)</f>
        <v>9385257</v>
      </c>
      <c r="L68" s="5"/>
    </row>
    <row r="69" spans="2:20" s="4" customFormat="1" ht="20.100000000000001" customHeight="1" x14ac:dyDescent="0.25">
      <c r="B69" s="53" t="s">
        <v>52</v>
      </c>
      <c r="C69" s="24">
        <v>19731174</v>
      </c>
      <c r="D69" s="24">
        <v>670575</v>
      </c>
      <c r="E69" s="24">
        <v>596339</v>
      </c>
      <c r="F69" s="24">
        <v>1293190</v>
      </c>
      <c r="G69" s="24">
        <v>290866</v>
      </c>
      <c r="H69" s="24">
        <v>7612395</v>
      </c>
      <c r="I69" s="24">
        <v>12764064</v>
      </c>
      <c r="J69" s="24">
        <v>10719730</v>
      </c>
      <c r="K69" s="24">
        <f>SUM(C69:J69)</f>
        <v>53678333</v>
      </c>
      <c r="L69" s="5"/>
      <c r="N69" s="6"/>
      <c r="O69" s="6"/>
      <c r="P69" s="6"/>
      <c r="Q69" s="6"/>
      <c r="R69" s="6"/>
      <c r="S69" s="6"/>
      <c r="T69" s="6"/>
    </row>
    <row r="70" spans="2:20" s="4" customFormat="1" ht="20.100000000000001" customHeight="1" x14ac:dyDescent="0.25">
      <c r="B70" s="47" t="s">
        <v>38</v>
      </c>
      <c r="C70" s="24">
        <v>6565547</v>
      </c>
      <c r="D70" s="24">
        <v>241126</v>
      </c>
      <c r="E70" s="24">
        <v>3835782</v>
      </c>
      <c r="F70" s="24">
        <v>784654</v>
      </c>
      <c r="G70" s="24">
        <v>291690</v>
      </c>
      <c r="H70" s="24">
        <v>2813</v>
      </c>
      <c r="I70" s="24">
        <v>8770969</v>
      </c>
      <c r="J70" s="24">
        <v>3494731</v>
      </c>
      <c r="K70" s="24">
        <f>SUM(C70:J70)</f>
        <v>23987312</v>
      </c>
      <c r="L70" s="5"/>
      <c r="N70" s="6"/>
      <c r="O70" s="6"/>
      <c r="P70" s="6"/>
      <c r="Q70" s="6"/>
      <c r="R70" s="9"/>
      <c r="S70" s="6"/>
      <c r="T70" s="6"/>
    </row>
    <row r="71" spans="2:20" s="4" customFormat="1" ht="20.100000000000001" customHeight="1" thickBot="1" x14ac:dyDescent="0.35">
      <c r="B71" s="42" t="s">
        <v>53</v>
      </c>
      <c r="C71" s="48">
        <f>SUM(C54:C70)</f>
        <v>295149398</v>
      </c>
      <c r="D71" s="48">
        <f t="shared" ref="D71:K71" si="1">SUM(D54:D70)</f>
        <v>16969958</v>
      </c>
      <c r="E71" s="48">
        <f t="shared" si="1"/>
        <v>87893380</v>
      </c>
      <c r="F71" s="48">
        <f t="shared" si="1"/>
        <v>47267323</v>
      </c>
      <c r="G71" s="48">
        <f t="shared" si="1"/>
        <v>32818041</v>
      </c>
      <c r="H71" s="48">
        <f t="shared" si="1"/>
        <v>147295608</v>
      </c>
      <c r="I71" s="48">
        <f t="shared" si="1"/>
        <v>429548808</v>
      </c>
      <c r="J71" s="48">
        <f t="shared" si="1"/>
        <v>108111198</v>
      </c>
      <c r="K71" s="48">
        <f t="shared" si="1"/>
        <v>1165053714</v>
      </c>
      <c r="L71" s="5"/>
      <c r="N71" s="6"/>
      <c r="O71" s="6"/>
      <c r="P71" s="6"/>
      <c r="Q71" s="6"/>
      <c r="R71" s="6"/>
      <c r="S71" s="6"/>
      <c r="T71" s="6"/>
    </row>
    <row r="72" spans="2:20" s="4" customFormat="1" ht="19.5" customHeight="1" thickTop="1" x14ac:dyDescent="0.25">
      <c r="B72" s="45"/>
      <c r="C72" s="54"/>
      <c r="D72" s="43"/>
      <c r="E72" s="43"/>
      <c r="F72" s="43"/>
      <c r="G72" s="43"/>
      <c r="H72" s="43"/>
      <c r="I72" s="43"/>
      <c r="J72" s="43"/>
      <c r="K72" s="43"/>
      <c r="L72" s="5"/>
      <c r="N72" s="6"/>
      <c r="O72" s="6"/>
      <c r="P72" s="6"/>
      <c r="Q72" s="6"/>
      <c r="R72" s="6"/>
      <c r="S72" s="6"/>
      <c r="T72" s="6"/>
    </row>
    <row r="73" spans="2:20" s="4" customFormat="1" ht="20.100000000000001" customHeight="1" x14ac:dyDescent="0.3">
      <c r="B73" s="42" t="s">
        <v>54</v>
      </c>
      <c r="C73" s="25">
        <f>C51-C71</f>
        <v>56076829</v>
      </c>
      <c r="D73" s="25">
        <f t="shared" ref="D73:K73" si="2">D51-D71</f>
        <v>4027770</v>
      </c>
      <c r="E73" s="25">
        <f t="shared" si="2"/>
        <v>10091832</v>
      </c>
      <c r="F73" s="25">
        <f t="shared" si="2"/>
        <v>7826284</v>
      </c>
      <c r="G73" s="25">
        <f t="shared" si="2"/>
        <v>7993884</v>
      </c>
      <c r="H73" s="25">
        <f t="shared" si="2"/>
        <v>19435797</v>
      </c>
      <c r="I73" s="25">
        <f t="shared" si="2"/>
        <v>60745280</v>
      </c>
      <c r="J73" s="25">
        <f t="shared" si="2"/>
        <v>19898215</v>
      </c>
      <c r="K73" s="25">
        <f t="shared" si="2"/>
        <v>186095891</v>
      </c>
      <c r="L73" s="5"/>
      <c r="N73" s="6"/>
      <c r="O73" s="6"/>
      <c r="P73" s="6"/>
      <c r="Q73" s="6"/>
      <c r="R73" s="6"/>
      <c r="S73" s="6"/>
      <c r="T73" s="6"/>
    </row>
    <row r="74" spans="2:20" s="4" customFormat="1" ht="20.100000000000001" customHeight="1" x14ac:dyDescent="0.25">
      <c r="B74" s="45"/>
      <c r="C74" s="43"/>
      <c r="D74" s="43"/>
      <c r="E74" s="43"/>
      <c r="F74" s="43"/>
      <c r="G74" s="43"/>
      <c r="H74" s="43"/>
      <c r="I74" s="43"/>
      <c r="J74" s="43"/>
      <c r="K74" s="43"/>
      <c r="L74" s="5"/>
      <c r="N74" s="5"/>
      <c r="O74" s="5"/>
      <c r="P74" s="5"/>
      <c r="Q74" s="5"/>
      <c r="R74" s="5"/>
      <c r="S74" s="5"/>
      <c r="T74" s="5"/>
    </row>
    <row r="75" spans="2:20" s="4" customFormat="1" ht="20.100000000000001" customHeight="1" x14ac:dyDescent="0.3">
      <c r="B75" s="42" t="s">
        <v>55</v>
      </c>
      <c r="C75" s="43"/>
      <c r="D75" s="43"/>
      <c r="E75" s="43"/>
      <c r="F75" s="43"/>
      <c r="G75" s="43"/>
      <c r="H75" s="43"/>
      <c r="I75" s="43"/>
      <c r="J75" s="43"/>
      <c r="K75" s="43"/>
      <c r="L75" s="5"/>
    </row>
    <row r="76" spans="2:20" s="4" customFormat="1" ht="20.100000000000001" customHeight="1" x14ac:dyDescent="0.3">
      <c r="B76" s="42" t="s">
        <v>56</v>
      </c>
      <c r="C76" s="43"/>
      <c r="D76" s="43"/>
      <c r="E76" s="43"/>
      <c r="F76" s="43"/>
      <c r="G76" s="43"/>
      <c r="H76" s="43"/>
      <c r="I76" s="43"/>
      <c r="J76" s="43"/>
      <c r="K76" s="43"/>
      <c r="L76" s="5"/>
    </row>
    <row r="77" spans="2:20" s="4" customFormat="1" ht="19.5" customHeight="1" x14ac:dyDescent="0.25">
      <c r="B77" s="45" t="s">
        <v>57</v>
      </c>
      <c r="C77" s="24">
        <v>2927232</v>
      </c>
      <c r="D77" s="24">
        <v>207609</v>
      </c>
      <c r="E77" s="24">
        <v>4020258</v>
      </c>
      <c r="F77" s="24">
        <v>2377685</v>
      </c>
      <c r="G77" s="24">
        <v>1732888</v>
      </c>
      <c r="H77" s="24">
        <v>4511000</v>
      </c>
      <c r="I77" s="24">
        <v>6465730</v>
      </c>
      <c r="J77" s="24">
        <v>8400000</v>
      </c>
      <c r="K77" s="24">
        <f>SUM(C77:J77)</f>
        <v>30642402</v>
      </c>
      <c r="L77" s="5"/>
    </row>
    <row r="78" spans="2:20" s="4" customFormat="1" ht="20.100000000000001" customHeight="1" x14ac:dyDescent="0.25">
      <c r="B78" s="45" t="s">
        <v>58</v>
      </c>
      <c r="C78" s="24">
        <v>0</v>
      </c>
      <c r="D78" s="24">
        <v>0</v>
      </c>
      <c r="E78" s="24">
        <v>0</v>
      </c>
      <c r="F78" s="24">
        <v>1186497</v>
      </c>
      <c r="G78" s="24">
        <v>0</v>
      </c>
      <c r="H78" s="24">
        <v>0</v>
      </c>
      <c r="I78" s="24">
        <v>0</v>
      </c>
      <c r="J78" s="24">
        <v>0</v>
      </c>
      <c r="K78" s="24">
        <f>SUM(C78:J78)</f>
        <v>1186497</v>
      </c>
      <c r="L78" s="5"/>
    </row>
    <row r="79" spans="2:20" s="4" customFormat="1" ht="20.100000000000001" customHeight="1" x14ac:dyDescent="0.25">
      <c r="B79" s="45" t="s">
        <v>59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f>SUM(C79:J79)</f>
        <v>0</v>
      </c>
      <c r="L79" s="5"/>
    </row>
    <row r="80" spans="2:20" s="4" customFormat="1" ht="20.100000000000001" customHeight="1" x14ac:dyDescent="0.3">
      <c r="B80" s="42" t="s">
        <v>60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/>
      <c r="L80" s="5"/>
    </row>
    <row r="81" spans="1:12" s="4" customFormat="1" ht="20.100000000000001" customHeight="1" x14ac:dyDescent="0.25">
      <c r="B81" s="45" t="s">
        <v>61</v>
      </c>
      <c r="C81" s="24">
        <v>2930616</v>
      </c>
      <c r="D81" s="24">
        <v>207609</v>
      </c>
      <c r="E81" s="24">
        <v>2646667</v>
      </c>
      <c r="F81" s="24">
        <v>1077579</v>
      </c>
      <c r="G81" s="24">
        <v>846026</v>
      </c>
      <c r="H81" s="24">
        <v>7600000</v>
      </c>
      <c r="I81" s="24">
        <v>6512634</v>
      </c>
      <c r="J81" s="24">
        <v>2288662</v>
      </c>
      <c r="K81" s="24">
        <f>SUM(C81:J81)</f>
        <v>24109793</v>
      </c>
      <c r="L81" s="5"/>
    </row>
    <row r="82" spans="1:12" s="4" customFormat="1" ht="20.100000000000001" customHeight="1" x14ac:dyDescent="0.25">
      <c r="B82" s="45" t="s">
        <v>62</v>
      </c>
      <c r="C82" s="24">
        <v>30101341</v>
      </c>
      <c r="D82" s="24">
        <v>1528592</v>
      </c>
      <c r="E82" s="24">
        <v>2616163</v>
      </c>
      <c r="F82" s="24">
        <v>1894630</v>
      </c>
      <c r="G82" s="24">
        <v>3215442</v>
      </c>
      <c r="H82" s="24">
        <v>2429000</v>
      </c>
      <c r="I82" s="24">
        <v>37625000</v>
      </c>
      <c r="J82" s="24">
        <v>3088063</v>
      </c>
      <c r="K82" s="24">
        <f>SUM(C82:J82)</f>
        <v>82498231</v>
      </c>
      <c r="L82" s="5"/>
    </row>
    <row r="83" spans="1:12" s="4" customFormat="1" ht="20.100000000000001" customHeight="1" x14ac:dyDescent="0.25">
      <c r="B83" s="45" t="s">
        <v>63</v>
      </c>
      <c r="C83" s="24">
        <v>140501</v>
      </c>
      <c r="D83" s="24">
        <v>25044</v>
      </c>
      <c r="E83" s="24">
        <v>309174</v>
      </c>
      <c r="F83" s="24">
        <v>115107</v>
      </c>
      <c r="G83" s="24">
        <v>624425</v>
      </c>
      <c r="H83" s="24">
        <v>681475</v>
      </c>
      <c r="I83" s="24">
        <v>299736</v>
      </c>
      <c r="J83" s="24">
        <v>181775</v>
      </c>
      <c r="K83" s="24">
        <f>SUM(C83:J83)</f>
        <v>2377237</v>
      </c>
      <c r="L83" s="5"/>
    </row>
    <row r="84" spans="1:12" s="4" customFormat="1" ht="20.100000000000001" customHeight="1" x14ac:dyDescent="0.25">
      <c r="B84" s="45" t="s">
        <v>64</v>
      </c>
      <c r="C84" s="24">
        <v>0</v>
      </c>
      <c r="D84" s="24">
        <v>0</v>
      </c>
      <c r="E84" s="24">
        <v>0</v>
      </c>
      <c r="F84" s="55">
        <v>0</v>
      </c>
      <c r="G84" s="24">
        <v>0</v>
      </c>
      <c r="H84" s="24">
        <v>0</v>
      </c>
      <c r="I84" s="24">
        <v>300565</v>
      </c>
      <c r="J84" s="24">
        <v>0</v>
      </c>
      <c r="K84" s="24">
        <f>SUM(C84:J84)</f>
        <v>300565</v>
      </c>
      <c r="L84" s="5"/>
    </row>
    <row r="85" spans="1:12" s="4" customFormat="1" ht="20.100000000000001" customHeight="1" x14ac:dyDescent="0.25">
      <c r="B85" s="45" t="s">
        <v>65</v>
      </c>
      <c r="C85" s="24">
        <v>15576866</v>
      </c>
      <c r="D85" s="24">
        <v>310934</v>
      </c>
      <c r="E85" s="24">
        <v>647497</v>
      </c>
      <c r="F85" s="24">
        <v>636128</v>
      </c>
      <c r="G85" s="24">
        <v>331549</v>
      </c>
      <c r="H85" s="24">
        <v>1378059</v>
      </c>
      <c r="I85" s="24">
        <v>3997149</v>
      </c>
      <c r="J85" s="24">
        <v>5058572</v>
      </c>
      <c r="K85" s="24">
        <f>SUM(C85:J85)</f>
        <v>27936754</v>
      </c>
      <c r="L85" s="5"/>
    </row>
    <row r="86" spans="1:12" s="4" customFormat="1" ht="20.100000000000001" customHeight="1" x14ac:dyDescent="0.25">
      <c r="B86" s="45" t="s">
        <v>66</v>
      </c>
      <c r="C86" s="24">
        <v>3238594</v>
      </c>
      <c r="D86" s="24">
        <v>1441974</v>
      </c>
      <c r="E86" s="55">
        <v>-20742</v>
      </c>
      <c r="F86" s="24">
        <v>294600</v>
      </c>
      <c r="G86" s="24">
        <v>754533</v>
      </c>
      <c r="H86" s="24">
        <v>2795912</v>
      </c>
      <c r="I86" s="24">
        <v>3576957</v>
      </c>
      <c r="J86" s="24">
        <v>0</v>
      </c>
      <c r="K86" s="24">
        <f>SUM(C86:J86)</f>
        <v>12081828</v>
      </c>
      <c r="L86" s="5"/>
    </row>
    <row r="87" spans="1:12" s="4" customFormat="1" ht="20.100000000000001" customHeight="1" x14ac:dyDescent="0.25">
      <c r="B87" s="45" t="s">
        <v>67</v>
      </c>
      <c r="C87" s="24">
        <v>1161679</v>
      </c>
      <c r="D87" s="24">
        <v>306008</v>
      </c>
      <c r="E87" s="55">
        <v>-127185</v>
      </c>
      <c r="F87" s="24">
        <v>244058</v>
      </c>
      <c r="G87" s="24">
        <v>489021</v>
      </c>
      <c r="H87" s="55">
        <v>40351</v>
      </c>
      <c r="I87" s="24">
        <v>1967509</v>
      </c>
      <c r="J87" s="24">
        <v>881143</v>
      </c>
      <c r="K87" s="24">
        <f>SUM(C87:J87)</f>
        <v>4962584</v>
      </c>
      <c r="L87" s="5"/>
    </row>
    <row r="88" spans="1:12" s="4" customFormat="1" ht="20.100000000000001" customHeight="1" thickBot="1" x14ac:dyDescent="0.35">
      <c r="B88" s="42" t="s">
        <v>68</v>
      </c>
      <c r="C88" s="48">
        <f>SUM(C77:C87)</f>
        <v>56076829</v>
      </c>
      <c r="D88" s="48">
        <f t="shared" ref="D88:K88" si="3">SUM(D77:D87)</f>
        <v>4027770</v>
      </c>
      <c r="E88" s="48">
        <f t="shared" si="3"/>
        <v>10091832</v>
      </c>
      <c r="F88" s="48">
        <f t="shared" si="3"/>
        <v>7826284</v>
      </c>
      <c r="G88" s="48">
        <f t="shared" si="3"/>
        <v>7993884</v>
      </c>
      <c r="H88" s="48">
        <f t="shared" si="3"/>
        <v>19435797</v>
      </c>
      <c r="I88" s="48">
        <f t="shared" si="3"/>
        <v>60745280</v>
      </c>
      <c r="J88" s="48">
        <f t="shared" si="3"/>
        <v>19898215</v>
      </c>
      <c r="K88" s="48">
        <f t="shared" si="3"/>
        <v>186095891</v>
      </c>
      <c r="L88" s="5"/>
    </row>
    <row r="89" spans="1:12" s="4" customFormat="1" ht="20.100000000000001" customHeight="1" thickTop="1" x14ac:dyDescent="0.25"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5"/>
    </row>
    <row r="90" spans="1:12" s="4" customFormat="1" ht="20.100000000000001" customHeight="1" x14ac:dyDescent="0.3">
      <c r="B90" s="42" t="s">
        <v>69</v>
      </c>
      <c r="C90" s="43"/>
      <c r="D90" s="43"/>
      <c r="E90" s="43"/>
      <c r="F90" s="43"/>
      <c r="G90" s="43"/>
      <c r="H90" s="43"/>
      <c r="I90" s="43"/>
      <c r="J90" s="43"/>
      <c r="K90" s="43"/>
      <c r="L90" s="5"/>
    </row>
    <row r="91" spans="1:12" s="4" customFormat="1" ht="20.100000000000001" customHeight="1" x14ac:dyDescent="0.25">
      <c r="B91" s="45" t="s">
        <v>70</v>
      </c>
      <c r="C91" s="24">
        <v>21733177</v>
      </c>
      <c r="D91" s="24">
        <v>1709628</v>
      </c>
      <c r="E91" s="24">
        <v>26596163</v>
      </c>
      <c r="F91" s="24">
        <v>6355838</v>
      </c>
      <c r="G91" s="24">
        <v>3732418</v>
      </c>
      <c r="H91" s="24">
        <v>6137761</v>
      </c>
      <c r="I91" s="24">
        <v>63690536</v>
      </c>
      <c r="J91" s="24">
        <v>17876435</v>
      </c>
      <c r="K91" s="24">
        <f t="shared" ref="K91:K105" si="4">SUM(C91:J91)</f>
        <v>147831956</v>
      </c>
      <c r="L91" s="5"/>
    </row>
    <row r="92" spans="1:12" s="4" customFormat="1" ht="20.100000000000001" customHeight="1" x14ac:dyDescent="0.25">
      <c r="B92" s="45" t="s">
        <v>71</v>
      </c>
      <c r="C92" s="24">
        <v>0</v>
      </c>
      <c r="D92" s="24">
        <v>0</v>
      </c>
      <c r="E92" s="24">
        <v>871500</v>
      </c>
      <c r="F92" s="24">
        <v>288625</v>
      </c>
      <c r="G92" s="24">
        <v>68705</v>
      </c>
      <c r="H92" s="24">
        <v>0</v>
      </c>
      <c r="I92" s="24">
        <v>2203414</v>
      </c>
      <c r="J92" s="24">
        <v>11710</v>
      </c>
      <c r="K92" s="24">
        <f t="shared" si="4"/>
        <v>3443954</v>
      </c>
      <c r="L92" s="5"/>
    </row>
    <row r="93" spans="1:12" ht="18.95" customHeight="1" x14ac:dyDescent="0.25">
      <c r="A93" s="4"/>
      <c r="B93" s="45" t="s">
        <v>72</v>
      </c>
      <c r="C93" s="24">
        <v>21733177</v>
      </c>
      <c r="D93" s="24">
        <v>1709628</v>
      </c>
      <c r="E93" s="24">
        <v>25724663</v>
      </c>
      <c r="F93" s="24">
        <v>6067213</v>
      </c>
      <c r="G93" s="24">
        <v>3663713</v>
      </c>
      <c r="H93" s="24">
        <v>6137761</v>
      </c>
      <c r="I93" s="24">
        <v>61487122</v>
      </c>
      <c r="J93" s="24">
        <v>17864725</v>
      </c>
      <c r="K93" s="24">
        <f t="shared" si="4"/>
        <v>144388002</v>
      </c>
      <c r="L93" s="5"/>
    </row>
    <row r="94" spans="1:12" s="4" customFormat="1" ht="21" customHeight="1" x14ac:dyDescent="0.25">
      <c r="B94" s="45" t="s">
        <v>73</v>
      </c>
      <c r="C94" s="24">
        <v>103255664</v>
      </c>
      <c r="D94" s="24">
        <v>7257483</v>
      </c>
      <c r="E94" s="24">
        <v>25466676</v>
      </c>
      <c r="F94" s="24">
        <v>18054876</v>
      </c>
      <c r="G94" s="24">
        <v>9880378</v>
      </c>
      <c r="H94" s="24">
        <v>52597952</v>
      </c>
      <c r="I94" s="24">
        <v>128269898</v>
      </c>
      <c r="J94" s="24">
        <v>38479452</v>
      </c>
      <c r="K94" s="24">
        <f t="shared" si="4"/>
        <v>383262379</v>
      </c>
      <c r="L94" s="5"/>
    </row>
    <row r="95" spans="1:12" s="10" customFormat="1" ht="17.25" customHeight="1" x14ac:dyDescent="0.25">
      <c r="A95" s="4"/>
      <c r="B95" s="45" t="s">
        <v>74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f t="shared" si="4"/>
        <v>0</v>
      </c>
      <c r="L95" s="5"/>
    </row>
    <row r="96" spans="1:12" s="10" customFormat="1" ht="18" customHeight="1" x14ac:dyDescent="0.25">
      <c r="A96" s="4"/>
      <c r="B96" s="45" t="s">
        <v>75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439738</v>
      </c>
      <c r="K96" s="24">
        <f t="shared" si="4"/>
        <v>439738</v>
      </c>
      <c r="L96" s="5"/>
    </row>
    <row r="97" spans="1:12" s="10" customFormat="1" ht="18" customHeight="1" x14ac:dyDescent="0.25">
      <c r="A97" s="4"/>
      <c r="B97" s="45" t="s">
        <v>76</v>
      </c>
      <c r="C97" s="24">
        <v>220000</v>
      </c>
      <c r="D97" s="24">
        <v>0</v>
      </c>
      <c r="E97" s="24">
        <v>0</v>
      </c>
      <c r="F97" s="24">
        <v>0</v>
      </c>
      <c r="G97" s="24">
        <v>0</v>
      </c>
      <c r="H97" s="24">
        <v>725427</v>
      </c>
      <c r="I97" s="24">
        <v>1609609</v>
      </c>
      <c r="J97" s="24">
        <v>642373</v>
      </c>
      <c r="K97" s="24">
        <f t="shared" si="4"/>
        <v>3197409</v>
      </c>
      <c r="L97" s="5"/>
    </row>
    <row r="98" spans="1:12" s="10" customFormat="1" ht="18" customHeight="1" x14ac:dyDescent="0.25">
      <c r="A98" s="4"/>
      <c r="B98" s="45" t="s">
        <v>77</v>
      </c>
      <c r="C98" s="24">
        <v>2681107</v>
      </c>
      <c r="D98" s="24">
        <v>0</v>
      </c>
      <c r="E98" s="24">
        <v>542762</v>
      </c>
      <c r="F98" s="24">
        <v>119901</v>
      </c>
      <c r="G98" s="24">
        <v>61618</v>
      </c>
      <c r="H98" s="24">
        <v>930529</v>
      </c>
      <c r="I98" s="24">
        <v>1405878</v>
      </c>
      <c r="J98" s="24">
        <v>842030</v>
      </c>
      <c r="K98" s="24">
        <f t="shared" si="4"/>
        <v>6583825</v>
      </c>
      <c r="L98" s="5"/>
    </row>
    <row r="99" spans="1:12" s="10" customFormat="1" ht="18" customHeight="1" x14ac:dyDescent="0.25">
      <c r="A99" s="4"/>
      <c r="B99" s="45" t="s">
        <v>78</v>
      </c>
      <c r="C99" s="24">
        <v>22983947</v>
      </c>
      <c r="D99" s="24">
        <v>6467521</v>
      </c>
      <c r="E99" s="24">
        <v>5304906</v>
      </c>
      <c r="F99" s="24">
        <v>20423</v>
      </c>
      <c r="G99" s="24">
        <v>701282</v>
      </c>
      <c r="H99" s="24">
        <v>980486</v>
      </c>
      <c r="I99" s="24">
        <v>3150532</v>
      </c>
      <c r="J99" s="24">
        <v>813</v>
      </c>
      <c r="K99" s="24">
        <f t="shared" si="4"/>
        <v>39609910</v>
      </c>
      <c r="L99" s="5"/>
    </row>
    <row r="100" spans="1:12" s="10" customFormat="1" ht="18" customHeight="1" x14ac:dyDescent="0.25">
      <c r="A100" s="4"/>
      <c r="B100" s="45" t="s">
        <v>79</v>
      </c>
      <c r="C100" s="24">
        <v>14059793</v>
      </c>
      <c r="D100" s="24">
        <v>840608</v>
      </c>
      <c r="E100" s="24">
        <v>1148799</v>
      </c>
      <c r="F100" s="24">
        <v>4105787</v>
      </c>
      <c r="G100" s="24">
        <v>9514368</v>
      </c>
      <c r="H100" s="24">
        <v>3232820</v>
      </c>
      <c r="I100" s="24">
        <v>29247185</v>
      </c>
      <c r="J100" s="24">
        <v>8983387</v>
      </c>
      <c r="K100" s="24">
        <f t="shared" si="4"/>
        <v>71132747</v>
      </c>
      <c r="L100" s="5"/>
    </row>
    <row r="101" spans="1:12" ht="18.75" x14ac:dyDescent="0.25">
      <c r="A101" s="4"/>
      <c r="B101" s="45" t="s">
        <v>80</v>
      </c>
      <c r="C101" s="24">
        <v>6489406</v>
      </c>
      <c r="D101" s="24">
        <v>207609</v>
      </c>
      <c r="E101" s="24">
        <v>18592998</v>
      </c>
      <c r="F101" s="24">
        <v>3592587</v>
      </c>
      <c r="G101" s="24">
        <v>1846756</v>
      </c>
      <c r="H101" s="24">
        <v>677752</v>
      </c>
      <c r="I101" s="24">
        <v>13240878</v>
      </c>
      <c r="J101" s="24">
        <v>10214236</v>
      </c>
      <c r="K101" s="24">
        <f t="shared" si="4"/>
        <v>54862222</v>
      </c>
      <c r="L101" s="5"/>
    </row>
    <row r="102" spans="1:12" ht="36.75" customHeight="1" x14ac:dyDescent="0.25">
      <c r="B102" s="45" t="s">
        <v>81</v>
      </c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2" ht="32.25" customHeight="1" x14ac:dyDescent="0.25">
      <c r="A103" s="4"/>
      <c r="B103" s="45" t="s">
        <v>82</v>
      </c>
      <c r="C103" s="24">
        <v>1929365</v>
      </c>
      <c r="D103" s="24">
        <v>0</v>
      </c>
      <c r="E103" s="24">
        <v>878121</v>
      </c>
      <c r="F103" s="24">
        <v>633348</v>
      </c>
      <c r="G103" s="24">
        <v>169390</v>
      </c>
      <c r="H103" s="24">
        <v>957279</v>
      </c>
      <c r="I103" s="24">
        <v>3712351</v>
      </c>
      <c r="J103" s="24">
        <v>1519320</v>
      </c>
      <c r="K103" s="24">
        <f t="shared" si="4"/>
        <v>9799174</v>
      </c>
      <c r="L103" s="4"/>
    </row>
    <row r="104" spans="1:12" ht="18.75" x14ac:dyDescent="0.25">
      <c r="A104" s="10"/>
      <c r="B104" s="45" t="s">
        <v>83</v>
      </c>
      <c r="C104" s="24">
        <v>2107665</v>
      </c>
      <c r="D104" s="24">
        <v>33412</v>
      </c>
      <c r="E104" s="24">
        <v>400345</v>
      </c>
      <c r="F104" s="24">
        <v>628271</v>
      </c>
      <c r="G104" s="24">
        <v>246061</v>
      </c>
      <c r="H104" s="24">
        <v>1347480</v>
      </c>
      <c r="I104" s="24">
        <v>3923243</v>
      </c>
      <c r="J104" s="24">
        <v>989667</v>
      </c>
      <c r="K104" s="24">
        <f t="shared" si="4"/>
        <v>9676144</v>
      </c>
      <c r="L104" s="10"/>
    </row>
    <row r="105" spans="1:12" ht="24" customHeight="1" x14ac:dyDescent="0.25">
      <c r="A105" s="10"/>
      <c r="B105" s="45" t="s">
        <v>84</v>
      </c>
      <c r="C105" s="52">
        <v>0</v>
      </c>
      <c r="D105" s="52">
        <v>0</v>
      </c>
      <c r="E105" s="52">
        <v>0</v>
      </c>
      <c r="F105" s="52">
        <v>0</v>
      </c>
      <c r="G105" s="52">
        <v>1393</v>
      </c>
      <c r="H105" s="52">
        <v>286470</v>
      </c>
      <c r="I105" s="52">
        <v>422</v>
      </c>
      <c r="J105" s="52">
        <v>5316</v>
      </c>
      <c r="K105" s="24">
        <f t="shared" si="4"/>
        <v>293601</v>
      </c>
      <c r="L105" s="10"/>
    </row>
    <row r="106" spans="1:12" ht="18.75" x14ac:dyDescent="0.25">
      <c r="A106" s="10"/>
      <c r="B106" s="45"/>
      <c r="C106" s="24"/>
      <c r="D106" s="24"/>
      <c r="E106" s="24"/>
      <c r="F106" s="24"/>
      <c r="G106" s="24"/>
      <c r="H106" s="24"/>
      <c r="I106" s="24"/>
      <c r="J106" s="24"/>
      <c r="K106" s="24"/>
      <c r="L106" s="10"/>
    </row>
    <row r="107" spans="1:12" ht="18.75" x14ac:dyDescent="0.25">
      <c r="A107" s="10"/>
      <c r="B107" s="45"/>
      <c r="C107" s="24"/>
      <c r="D107" s="24"/>
      <c r="E107" s="24"/>
      <c r="F107" s="24"/>
      <c r="G107" s="24"/>
      <c r="H107" s="24"/>
      <c r="I107" s="24"/>
      <c r="J107" s="24"/>
      <c r="K107" s="24"/>
      <c r="L107" s="10"/>
    </row>
    <row r="108" spans="1:12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20.25" x14ac:dyDescent="0.3">
      <c r="A109" s="10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10"/>
    </row>
    <row r="111" spans="1:12" ht="20.25" x14ac:dyDescent="0.25">
      <c r="A111" s="4"/>
      <c r="B111" s="64" t="s">
        <v>85</v>
      </c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2" ht="20.25" x14ac:dyDescent="0.25">
      <c r="A112" s="4"/>
      <c r="B112" s="64" t="s">
        <v>119</v>
      </c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 ht="20.25" x14ac:dyDescent="0.3">
      <c r="A113" s="4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1:11" ht="20.25" x14ac:dyDescent="0.3">
      <c r="A114" s="4"/>
      <c r="B114" s="57" t="s">
        <v>86</v>
      </c>
      <c r="C114" s="56"/>
      <c r="D114" s="56"/>
      <c r="E114" s="56"/>
      <c r="F114" s="56"/>
      <c r="G114" s="56"/>
      <c r="H114" s="56"/>
      <c r="I114" s="56"/>
      <c r="J114" s="58" t="s">
        <v>87</v>
      </c>
      <c r="K114" s="58"/>
    </row>
    <row r="115" spans="1:11" ht="20.25" x14ac:dyDescent="0.3">
      <c r="A115" s="4"/>
      <c r="B115" s="59"/>
      <c r="C115" s="56"/>
      <c r="D115" s="56"/>
      <c r="E115" s="56"/>
      <c r="F115" s="56"/>
      <c r="G115" s="56"/>
      <c r="H115" s="56"/>
      <c r="I115" s="56"/>
      <c r="J115" s="56"/>
      <c r="K115" s="11"/>
    </row>
    <row r="116" spans="1:11" ht="20.25" x14ac:dyDescent="0.3">
      <c r="A116" s="4"/>
      <c r="B116" s="12" t="s">
        <v>88</v>
      </c>
      <c r="C116" s="56"/>
      <c r="D116" s="12" t="s">
        <v>89</v>
      </c>
      <c r="E116" s="12"/>
      <c r="F116" s="12"/>
      <c r="G116" s="12"/>
      <c r="H116" s="12"/>
      <c r="I116" s="11"/>
      <c r="J116" s="60">
        <v>43039</v>
      </c>
    </row>
    <row r="117" spans="1:11" ht="20.25" x14ac:dyDescent="0.3">
      <c r="A117" s="4"/>
      <c r="B117" s="12"/>
      <c r="C117" s="56"/>
      <c r="D117" s="12"/>
      <c r="E117" s="12"/>
      <c r="F117" s="12"/>
      <c r="G117" s="12"/>
      <c r="H117" s="12"/>
      <c r="I117" s="11"/>
      <c r="J117" s="11"/>
    </row>
    <row r="118" spans="1:11" ht="20.25" x14ac:dyDescent="0.3">
      <c r="A118" s="4"/>
      <c r="B118" s="12" t="s">
        <v>90</v>
      </c>
      <c r="C118" s="56"/>
      <c r="D118" s="12" t="s">
        <v>91</v>
      </c>
      <c r="E118" s="12"/>
      <c r="F118" s="12"/>
      <c r="G118" s="12"/>
      <c r="H118" s="12"/>
      <c r="I118" s="11"/>
      <c r="J118" s="60">
        <v>43100</v>
      </c>
    </row>
    <row r="119" spans="1:11" ht="20.25" x14ac:dyDescent="0.3">
      <c r="A119" s="4"/>
      <c r="B119" s="12"/>
      <c r="C119" s="56"/>
      <c r="D119" s="12"/>
      <c r="E119" s="12"/>
      <c r="F119" s="12"/>
      <c r="G119" s="12"/>
      <c r="H119" s="12"/>
      <c r="I119" s="11"/>
      <c r="J119" s="11"/>
    </row>
    <row r="120" spans="1:11" ht="20.25" x14ac:dyDescent="0.3">
      <c r="A120" s="4"/>
      <c r="B120" s="12" t="s">
        <v>92</v>
      </c>
      <c r="C120" s="56"/>
      <c r="D120" s="12" t="s">
        <v>93</v>
      </c>
      <c r="E120" s="12"/>
      <c r="F120" s="12"/>
      <c r="G120" s="12"/>
      <c r="H120" s="12"/>
      <c r="I120" s="11"/>
      <c r="J120" s="60">
        <v>36464</v>
      </c>
    </row>
    <row r="121" spans="1:11" ht="20.25" x14ac:dyDescent="0.3">
      <c r="A121" s="4"/>
      <c r="B121" s="12"/>
      <c r="C121" s="56"/>
      <c r="D121" s="12"/>
      <c r="E121" s="12"/>
      <c r="F121" s="12"/>
      <c r="G121" s="12"/>
      <c r="H121" s="12"/>
      <c r="I121" s="11"/>
      <c r="J121" s="60"/>
    </row>
    <row r="122" spans="1:11" ht="20.25" x14ac:dyDescent="0.3">
      <c r="A122" s="4"/>
      <c r="B122" s="12" t="s">
        <v>94</v>
      </c>
      <c r="C122" s="56"/>
      <c r="D122" s="12" t="s">
        <v>95</v>
      </c>
      <c r="E122" s="12"/>
      <c r="F122" s="12"/>
      <c r="G122" s="12"/>
      <c r="H122" s="12"/>
      <c r="I122" s="11"/>
      <c r="J122" s="60">
        <v>43100</v>
      </c>
    </row>
    <row r="123" spans="1:11" ht="20.25" x14ac:dyDescent="0.3">
      <c r="A123" s="4"/>
      <c r="B123" s="12"/>
      <c r="C123" s="56"/>
      <c r="D123" s="12"/>
      <c r="E123" s="12"/>
      <c r="F123" s="12"/>
      <c r="G123" s="12"/>
      <c r="H123" s="12"/>
      <c r="I123" s="11"/>
      <c r="J123" s="60"/>
    </row>
    <row r="124" spans="1:11" ht="20.25" x14ac:dyDescent="0.3">
      <c r="A124" s="4"/>
      <c r="B124" s="12" t="s">
        <v>116</v>
      </c>
      <c r="C124" s="56"/>
      <c r="D124" s="12" t="s">
        <v>117</v>
      </c>
      <c r="E124" s="12"/>
      <c r="F124" s="12"/>
      <c r="G124" s="12"/>
      <c r="H124" s="12"/>
      <c r="I124" s="11"/>
      <c r="J124" s="60">
        <v>42825</v>
      </c>
    </row>
    <row r="125" spans="1:11" ht="20.25" x14ac:dyDescent="0.3">
      <c r="A125" s="4"/>
      <c r="B125" s="12"/>
      <c r="C125" s="56"/>
      <c r="D125" s="12"/>
      <c r="E125" s="12"/>
      <c r="F125" s="12"/>
      <c r="G125" s="12"/>
      <c r="H125" s="12"/>
      <c r="I125" s="11"/>
      <c r="J125" s="60"/>
    </row>
    <row r="126" spans="1:11" ht="20.25" x14ac:dyDescent="0.3">
      <c r="A126" s="4"/>
      <c r="B126" s="12" t="s">
        <v>114</v>
      </c>
      <c r="C126" s="56"/>
      <c r="D126" s="12" t="s">
        <v>109</v>
      </c>
      <c r="E126" s="12"/>
      <c r="F126" s="12"/>
      <c r="G126" s="12"/>
      <c r="H126" s="12"/>
      <c r="I126" s="11"/>
      <c r="J126" s="60">
        <v>42825</v>
      </c>
    </row>
    <row r="127" spans="1:11" ht="48" customHeight="1" x14ac:dyDescent="0.3">
      <c r="A127" s="4"/>
      <c r="B127" s="12"/>
      <c r="C127" s="56"/>
      <c r="D127" s="12"/>
      <c r="E127" s="12"/>
      <c r="F127" s="12"/>
      <c r="G127" s="12"/>
      <c r="H127" s="12"/>
      <c r="I127" s="11"/>
      <c r="J127" s="60"/>
    </row>
    <row r="128" spans="1:11" ht="20.25" x14ac:dyDescent="0.3">
      <c r="A128" s="4"/>
      <c r="B128" s="12" t="s">
        <v>96</v>
      </c>
      <c r="C128" s="56"/>
      <c r="D128" s="12" t="s">
        <v>97</v>
      </c>
      <c r="E128" s="12"/>
      <c r="F128" s="12"/>
      <c r="G128" s="12"/>
      <c r="H128" s="12"/>
      <c r="I128" s="11"/>
      <c r="J128" s="60">
        <v>43008</v>
      </c>
    </row>
    <row r="129" spans="1:36" ht="21.75" customHeight="1" x14ac:dyDescent="0.3">
      <c r="A129" s="4"/>
      <c r="B129" s="12"/>
      <c r="C129" s="56"/>
      <c r="D129" s="12"/>
      <c r="E129" s="12"/>
      <c r="F129" s="12"/>
      <c r="G129" s="12"/>
      <c r="H129" s="12"/>
      <c r="I129" s="11"/>
      <c r="J129" s="60"/>
    </row>
    <row r="130" spans="1:36" ht="20.25" x14ac:dyDescent="0.3">
      <c r="A130" s="4"/>
      <c r="B130" s="12" t="s">
        <v>98</v>
      </c>
      <c r="C130" s="56"/>
      <c r="D130" s="12" t="s">
        <v>99</v>
      </c>
      <c r="E130" s="12"/>
      <c r="F130" s="12"/>
      <c r="G130" s="12"/>
      <c r="H130" s="12"/>
      <c r="I130" s="11"/>
      <c r="J130" s="60">
        <v>43100</v>
      </c>
    </row>
    <row r="131" spans="1:36" ht="21" x14ac:dyDescent="0.35">
      <c r="A131" s="4"/>
      <c r="B131" s="12"/>
      <c r="C131" s="56"/>
      <c r="D131" s="12"/>
      <c r="E131" s="12"/>
      <c r="F131" s="12"/>
      <c r="G131" s="12"/>
      <c r="H131" s="12"/>
      <c r="I131" s="11"/>
      <c r="J131" s="61"/>
      <c r="K131" s="60"/>
    </row>
    <row r="132" spans="1:36" ht="10.5" customHeight="1" x14ac:dyDescent="0.35">
      <c r="A132" s="4"/>
      <c r="B132" s="12"/>
      <c r="C132" s="56"/>
      <c r="D132" s="12"/>
      <c r="E132" s="12"/>
      <c r="F132" s="12"/>
      <c r="G132" s="12"/>
      <c r="H132" s="12"/>
      <c r="I132" s="11"/>
      <c r="J132" s="61"/>
      <c r="K132" s="60"/>
    </row>
    <row r="133" spans="1:36" ht="43.5" customHeight="1" x14ac:dyDescent="0.35">
      <c r="A133" s="4"/>
      <c r="B133" s="12"/>
      <c r="C133" s="56"/>
      <c r="D133" s="12"/>
      <c r="E133" s="12"/>
      <c r="F133" s="12"/>
      <c r="G133" s="12"/>
      <c r="H133" s="12"/>
      <c r="I133" s="11"/>
      <c r="J133" s="61"/>
      <c r="K133" s="60"/>
    </row>
    <row r="134" spans="1:36" ht="21" x14ac:dyDescent="0.35">
      <c r="A134" s="4"/>
      <c r="B134" s="62" t="s">
        <v>0</v>
      </c>
      <c r="C134" s="56"/>
      <c r="D134" s="12"/>
      <c r="E134" s="12"/>
      <c r="F134" s="12"/>
      <c r="G134" s="12"/>
      <c r="H134" s="12"/>
      <c r="I134" s="11"/>
      <c r="J134" s="61"/>
      <c r="K134" s="60"/>
    </row>
    <row r="135" spans="1:36" ht="26.25" customHeight="1" x14ac:dyDescent="0.35">
      <c r="A135" s="4"/>
      <c r="B135" s="12"/>
      <c r="C135" s="56"/>
      <c r="D135" s="12"/>
      <c r="E135" s="12"/>
      <c r="F135" s="12"/>
      <c r="G135" s="12"/>
      <c r="H135" s="12"/>
      <c r="I135" s="11"/>
      <c r="J135" s="61"/>
      <c r="K135" s="61"/>
    </row>
    <row r="136" spans="1:36" ht="16.5" customHeight="1" x14ac:dyDescent="0.3">
      <c r="A136" s="14">
        <v>1</v>
      </c>
      <c r="B136" s="65" t="s">
        <v>100</v>
      </c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36" ht="26.25" customHeight="1" x14ac:dyDescent="0.3">
      <c r="A137" s="4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36" ht="11.25" customHeight="1" x14ac:dyDescent="0.3">
      <c r="A138" s="15">
        <v>2</v>
      </c>
      <c r="B138" s="16" t="s">
        <v>101</v>
      </c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36" s="11" customFormat="1" ht="66.75" customHeight="1" x14ac:dyDescent="0.3">
      <c r="A139" s="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"/>
    </row>
    <row r="140" spans="1:36" ht="67.5" customHeight="1" x14ac:dyDescent="0.4">
      <c r="A140" s="15">
        <v>3</v>
      </c>
      <c r="B140" s="16" t="s">
        <v>102</v>
      </c>
      <c r="C140" s="12"/>
      <c r="D140" s="12"/>
      <c r="E140" s="12"/>
      <c r="F140" s="12"/>
      <c r="G140" s="12"/>
      <c r="H140" s="12"/>
      <c r="I140" s="12"/>
      <c r="J140" s="12"/>
      <c r="K140" s="13"/>
      <c r="M140" s="17"/>
      <c r="N140" s="18"/>
      <c r="O140" s="18"/>
      <c r="P140" s="18"/>
      <c r="Q140" s="19"/>
      <c r="R140" s="20"/>
      <c r="S140" s="18"/>
      <c r="T140" s="18"/>
      <c r="U140" s="21"/>
      <c r="V140" s="21"/>
      <c r="W140" s="21"/>
      <c r="X140" s="22"/>
      <c r="Y140" s="23"/>
      <c r="Z140" s="21"/>
      <c r="AA140" s="21"/>
      <c r="AB140" s="21"/>
      <c r="AC140" s="21"/>
      <c r="AD140" s="21"/>
      <c r="AE140" s="21"/>
      <c r="AF140" s="23"/>
      <c r="AG140" s="21"/>
      <c r="AH140" s="21"/>
      <c r="AI140" s="21"/>
      <c r="AJ140" s="21"/>
    </row>
    <row r="141" spans="1:36" ht="23.25" customHeight="1" x14ac:dyDescent="0.3">
      <c r="A141" s="4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36" ht="20.25" x14ac:dyDescent="0.3">
      <c r="A142" s="15">
        <v>4</v>
      </c>
      <c r="B142" s="66" t="s">
        <v>103</v>
      </c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1:36" ht="20.25" x14ac:dyDescent="0.3">
      <c r="A143" s="14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36" ht="20.25" x14ac:dyDescent="0.3">
      <c r="A144" s="14">
        <v>5</v>
      </c>
      <c r="B144" s="66" t="s">
        <v>104</v>
      </c>
      <c r="C144" s="66"/>
      <c r="D144" s="66"/>
      <c r="E144" s="66"/>
      <c r="F144" s="66"/>
      <c r="G144" s="66"/>
      <c r="H144" s="66"/>
      <c r="I144" s="66"/>
      <c r="J144" s="66"/>
      <c r="K144" s="66"/>
    </row>
    <row r="145" spans="1:12" ht="20.25" x14ac:dyDescent="0.3">
      <c r="A145" s="4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2" ht="20.25" x14ac:dyDescent="0.3">
      <c r="A146" s="14">
        <v>6</v>
      </c>
      <c r="B146" s="65" t="s">
        <v>105</v>
      </c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2" ht="20.25" x14ac:dyDescent="0.3">
      <c r="A147" s="14"/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2" ht="20.25" x14ac:dyDescent="0.2">
      <c r="A148" s="14">
        <v>7</v>
      </c>
      <c r="B148" s="63" t="s">
        <v>115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29"/>
    </row>
    <row r="149" spans="1:12" ht="31.5" x14ac:dyDescent="0.4">
      <c r="A149" s="14">
        <v>8</v>
      </c>
      <c r="B149" s="63" t="s">
        <v>118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17"/>
    </row>
  </sheetData>
  <mergeCells count="13">
    <mergeCell ref="B111:K111"/>
    <mergeCell ref="B11:L11"/>
    <mergeCell ref="B12:L12"/>
    <mergeCell ref="B13:L13"/>
    <mergeCell ref="B14:K14"/>
    <mergeCell ref="B109:K109"/>
    <mergeCell ref="B149:K149"/>
    <mergeCell ref="B112:K112"/>
    <mergeCell ref="B136:K136"/>
    <mergeCell ref="B142:K142"/>
    <mergeCell ref="B144:K144"/>
    <mergeCell ref="B146:K146"/>
    <mergeCell ref="B148:K148"/>
  </mergeCells>
  <pageMargins left="0.7" right="0.7" top="0.75" bottom="0.75" header="0.3" footer="0.3"/>
  <pageSetup scale="33" orientation="portrait" r:id="rId1"/>
  <rowBreaks count="1" manualBreakCount="1">
    <brk id="10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2018-04-12T18:30:15Z</cp:lastPrinted>
  <dcterms:created xsi:type="dcterms:W3CDTF">2016-12-05T16:08:23Z</dcterms:created>
  <dcterms:modified xsi:type="dcterms:W3CDTF">2018-04-27T16:15:56Z</dcterms:modified>
</cp:coreProperties>
</file>